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24.xml" ContentType="application/vnd.ms-office.chartcolorstyle+xml"/>
  <Override PartName="/xl/charts/style24.xml" ContentType="application/vnd.ms-office.chartstyle+xml"/>
  <Override PartName="/xl/charts/colors25.xml" ContentType="application/vnd.ms-office.chartcolorstyle+xml"/>
  <Override PartName="/xl/charts/style25.xml" ContentType="application/vnd.ms-office.chartstyle+xml"/>
  <Override PartName="/xl/charts/colors26.xml" ContentType="application/vnd.ms-office.chartcolorstyle+xml"/>
  <Override PartName="/xl/charts/style26.xml" ContentType="application/vnd.ms-office.chartstyle+xml"/>
  <Override PartName="/xl/charts/colors27.xml" ContentType="application/vnd.ms-office.chartcolorstyle+xml"/>
  <Override PartName="/xl/charts/style2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Fitxa tècnica" sheetId="2" r:id="rId1"/>
    <sheet name="Taules" sheetId="1" r:id="rId2"/>
    <sheet name="Gràfics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2" i="1" l="1"/>
  <c r="E132" i="1"/>
  <c r="K38" i="2"/>
  <c r="J38" i="2"/>
  <c r="H38" i="2"/>
  <c r="I38" i="2"/>
  <c r="K75" i="1" l="1"/>
  <c r="J30" i="2" l="1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K29" i="2" l="1"/>
  <c r="J29" i="2"/>
  <c r="O43" i="1" l="1"/>
  <c r="C132" i="1" l="1"/>
  <c r="K83" i="1"/>
  <c r="C51" i="1" l="1"/>
  <c r="G51" i="1"/>
  <c r="E51" i="1"/>
  <c r="I169" i="1" l="1"/>
  <c r="K169" i="1"/>
  <c r="K58" i="1"/>
  <c r="G58" i="1"/>
  <c r="C67" i="1"/>
  <c r="E67" i="1"/>
  <c r="D13" i="1" l="1"/>
  <c r="B13" i="1"/>
  <c r="K160" i="1"/>
  <c r="I160" i="1"/>
  <c r="G160" i="1"/>
  <c r="E160" i="1"/>
  <c r="C160" i="1"/>
  <c r="I141" i="1"/>
  <c r="G141" i="1"/>
  <c r="E141" i="1"/>
  <c r="C141" i="1"/>
  <c r="M141" i="1"/>
  <c r="K141" i="1"/>
  <c r="E75" i="1"/>
  <c r="C75" i="1"/>
  <c r="G75" i="1"/>
  <c r="I75" i="1"/>
  <c r="K201" i="1"/>
  <c r="I201" i="1"/>
  <c r="G201" i="1"/>
  <c r="E201" i="1"/>
  <c r="C201" i="1"/>
  <c r="M201" i="1"/>
  <c r="I194" i="1"/>
  <c r="G194" i="1"/>
  <c r="E194" i="1"/>
  <c r="S185" i="1"/>
  <c r="O185" i="1"/>
  <c r="K185" i="1"/>
  <c r="G185" i="1"/>
  <c r="C185" i="1"/>
  <c r="U185" i="1"/>
  <c r="Q185" i="1"/>
  <c r="M185" i="1"/>
  <c r="I185" i="1"/>
  <c r="E185" i="1"/>
  <c r="I177" i="1"/>
  <c r="G177" i="1"/>
  <c r="E177" i="1"/>
  <c r="C177" i="1"/>
  <c r="M177" i="1"/>
  <c r="K177" i="1"/>
  <c r="Q177" i="1"/>
  <c r="O177" i="1"/>
  <c r="M169" i="1"/>
  <c r="G169" i="1"/>
  <c r="E169" i="1"/>
  <c r="C169" i="1"/>
  <c r="Y150" i="1"/>
  <c r="W150" i="1"/>
  <c r="U150" i="1"/>
  <c r="S150" i="1"/>
  <c r="Q150" i="1"/>
  <c r="O150" i="1"/>
  <c r="M150" i="1"/>
  <c r="K150" i="1"/>
  <c r="I150" i="1"/>
  <c r="G150" i="1"/>
  <c r="E150" i="1"/>
  <c r="C150" i="1"/>
  <c r="AA150" i="1"/>
  <c r="G114" i="1" l="1"/>
  <c r="E114" i="1"/>
  <c r="C114" i="1"/>
  <c r="S114" i="1"/>
  <c r="Q114" i="1"/>
  <c r="O114" i="1"/>
  <c r="M114" i="1"/>
  <c r="K114" i="1"/>
  <c r="I114" i="1"/>
  <c r="U114" i="1"/>
  <c r="O107" i="1"/>
  <c r="M107" i="1"/>
  <c r="K107" i="1"/>
  <c r="I107" i="1"/>
  <c r="G107" i="1"/>
  <c r="E107" i="1"/>
  <c r="C107" i="1"/>
  <c r="U99" i="1"/>
  <c r="S99" i="1"/>
  <c r="Q99" i="1"/>
  <c r="O99" i="1"/>
  <c r="M99" i="1"/>
  <c r="K99" i="1"/>
  <c r="I99" i="1"/>
  <c r="G99" i="1"/>
  <c r="E99" i="1"/>
  <c r="C99" i="1"/>
  <c r="U91" i="1"/>
  <c r="S91" i="1"/>
  <c r="Q91" i="1"/>
  <c r="O91" i="1"/>
  <c r="M91" i="1"/>
  <c r="K91" i="1"/>
  <c r="I91" i="1"/>
  <c r="G91" i="1"/>
  <c r="E91" i="1"/>
  <c r="C91" i="1"/>
  <c r="M83" i="1"/>
  <c r="I83" i="1"/>
  <c r="G83" i="1"/>
  <c r="E83" i="1"/>
  <c r="C83" i="1"/>
  <c r="Q58" i="1"/>
  <c r="O58" i="1"/>
  <c r="M58" i="1"/>
  <c r="I58" i="1"/>
  <c r="E58" i="1"/>
  <c r="C58" i="1"/>
  <c r="M51" i="1"/>
  <c r="K51" i="1"/>
  <c r="I51" i="1"/>
  <c r="M43" i="1"/>
  <c r="K43" i="1"/>
  <c r="I43" i="1"/>
  <c r="G43" i="1"/>
  <c r="E43" i="1"/>
  <c r="C43" i="1"/>
  <c r="O36" i="1"/>
  <c r="M36" i="1"/>
  <c r="K36" i="1"/>
  <c r="I36" i="1"/>
  <c r="G36" i="1"/>
  <c r="E36" i="1"/>
  <c r="C36" i="1"/>
  <c r="I27" i="1"/>
  <c r="G27" i="1"/>
  <c r="E27" i="1" l="1"/>
  <c r="C27" i="1"/>
  <c r="G20" i="1"/>
  <c r="E20" i="1"/>
  <c r="C20" i="1"/>
</calcChain>
</file>

<file path=xl/sharedStrings.xml><?xml version="1.0" encoding="utf-8"?>
<sst xmlns="http://schemas.openxmlformats.org/spreadsheetml/2006/main" count="594" uniqueCount="203">
  <si>
    <t>1. PERFIL ENSENYAMENT</t>
  </si>
  <si>
    <t>POBLACIÓ, MOSTRA I GÈNERE</t>
  </si>
  <si>
    <t>Gènere</t>
  </si>
  <si>
    <t>Població</t>
  </si>
  <si>
    <t>Dona</t>
  </si>
  <si>
    <t>Home</t>
  </si>
  <si>
    <t>Respostes</t>
  </si>
  <si>
    <t>%</t>
  </si>
  <si>
    <t>Total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</si>
  <si>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</si>
  <si>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</si>
  <si>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</si>
  <si>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</si>
  <si>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</si>
  <si>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No</t>
  </si>
  <si>
    <t>Sí</t>
  </si>
  <si>
    <t>Més d'un any</t>
  </si>
  <si>
    <t>Internet</t>
  </si>
  <si>
    <t>Altres</t>
  </si>
  <si>
    <t>ANY D'INICI DE LA FEINA ACTUAL</t>
  </si>
  <si>
    <t>Any d’inici de la feina actual</t>
  </si>
  <si>
    <t>Fa més de 3 anys</t>
  </si>
  <si>
    <t>Fa 3 anys</t>
  </si>
  <si>
    <t>Fa 2 anys</t>
  </si>
  <si>
    <t>Fa 1 any</t>
  </si>
  <si>
    <t>Requisits desglosat</t>
  </si>
  <si>
    <t>Nivell d’estudis requerit per accedir a la darrera feina</t>
  </si>
  <si>
    <t>Cap titulació</t>
  </si>
  <si>
    <t>TIPUS DE CONTRACTE</t>
  </si>
  <si>
    <t>Tipus de contracte</t>
  </si>
  <si>
    <t>Fix</t>
  </si>
  <si>
    <t>Autònom</t>
  </si>
  <si>
    <t>Temporal</t>
  </si>
  <si>
    <t>Becaris</t>
  </si>
  <si>
    <t>Només contesten els autònoms</t>
  </si>
  <si>
    <t>AUTÒNOM</t>
  </si>
  <si>
    <t>Tipus autònom</t>
  </si>
  <si>
    <t>Compte propi</t>
  </si>
  <si>
    <t>Compte d'altre</t>
  </si>
  <si>
    <t>No contesten els becaris</t>
  </si>
  <si>
    <t>TIPUS DE JORNADA LABORAL</t>
  </si>
  <si>
    <t>Jornada de treball a temps complet</t>
  </si>
  <si>
    <t>Només contesten el graduats amb contracte temporal</t>
  </si>
  <si>
    <t>DURADA DEL CONTRACTE</t>
  </si>
  <si>
    <t>Durada del contracte</t>
  </si>
  <si>
    <t>Menys de sis mesos</t>
  </si>
  <si>
    <t>Entre sis mesos i 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</si>
  <si>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</si>
  <si>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</si>
  <si>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</si>
  <si>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</si>
  <si>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</si>
  <si>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</si>
  <si>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</si>
  <si>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</si>
  <si>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</si>
  <si>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</si>
  <si>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</si>
  <si>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</si>
  <si>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</si>
  <si>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</si>
  <si>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</si>
  <si>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</si>
  <si>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</si>
  <si>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</si>
  <si>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</si>
  <si>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</si>
  <si>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TAMANY DE L'EMPRESA</t>
  </si>
  <si>
    <t>Nombre de treballadors</t>
  </si>
  <si>
    <t>Menys de 10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</si>
  <si>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</si>
  <si>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</si>
  <si>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</si>
  <si>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</si>
  <si>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</si>
  <si>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</si>
  <si>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</si>
  <si>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</si>
  <si>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</si>
  <si>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</si>
  <si>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</si>
  <si>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</si>
  <si>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</si>
  <si>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</si>
  <si>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</si>
  <si>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 xml:space="preserve"> Sí</t>
  </si>
  <si>
    <t xml:space="preserve"> </t>
  </si>
  <si>
    <t>Mitjana</t>
  </si>
  <si>
    <t>Desv.</t>
  </si>
  <si>
    <t>2.4 SATISFACCIÓ AMB LA FEINA ACTUAL</t>
  </si>
  <si>
    <t>No contesten els becaris, els sense contracte i els que no treballen actualment.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</si>
  <si>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</si>
  <si>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</si>
  <si>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</si>
  <si>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</si>
  <si>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</si>
  <si>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</si>
  <si>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Aturat</t>
  </si>
  <si>
    <t>Inactiu</t>
  </si>
  <si>
    <t xml:space="preserve">Només responen els aturats que busquen feina. </t>
  </si>
  <si>
    <t>TEMPS DE RECERCA DE FEINA</t>
  </si>
  <si>
    <t>Temps que fa que busques feina</t>
  </si>
  <si>
    <t>Entre un i dos anys</t>
  </si>
  <si>
    <t>Més de dos anys</t>
  </si>
  <si>
    <t>MITJANS UTILITZATS PER TROBAR FEINA</t>
  </si>
  <si>
    <t>Contactes personals</t>
  </si>
  <si>
    <t>Iniciativa personal</t>
  </si>
  <si>
    <t>Anuncis a la premsa</t>
  </si>
  <si>
    <t>Oposició</t>
  </si>
  <si>
    <t>Servei Català de Col·locació</t>
  </si>
  <si>
    <t>Crear una empresa pròpia</t>
  </si>
  <si>
    <t>Serveis de la borsa de les universitats</t>
  </si>
  <si>
    <t>Convenis de cooperació educativa</t>
  </si>
  <si>
    <t>Col·legi o associació professional</t>
  </si>
  <si>
    <t>Bolsas institucionales</t>
  </si>
  <si>
    <t>3.2 INACTIUS</t>
  </si>
  <si>
    <t>Només responen els aturats que NO busquen feina</t>
  </si>
  <si>
    <t>MOTIUS PER NO CERCAR FEINA</t>
  </si>
  <si>
    <t>Motius de no recerca de feina</t>
  </si>
  <si>
    <t>Continuar estudis/oposicions</t>
  </si>
  <si>
    <t>Maternitat/llar</t>
  </si>
  <si>
    <t>4. SATISFACCIÓ, FORMACIÓ CONTINUADA I MOBILITAT</t>
  </si>
  <si>
    <t>SATISFACCIÓ CARRERA/UNIVERSITAT</t>
  </si>
  <si>
    <t>Repetiries la universitat?</t>
  </si>
  <si>
    <t xml:space="preserve"> No</t>
  </si>
  <si>
    <t>FORMACIÓ CONTINUADA</t>
  </si>
  <si>
    <t>Continuació dels estudis</t>
  </si>
  <si>
    <t>Mateixa universitat</t>
  </si>
  <si>
    <t>MOBILITAT</t>
  </si>
  <si>
    <t>5. RENDIMENT ACADÈMIC I ESTATUS SOCIOECONÒMIC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</si>
  <si>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</si>
  <si>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</si>
  <si>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</si>
  <si>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</si>
  <si>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</si>
  <si>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</si>
  <si>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SUPERIORS ALS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</si>
  <si>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</si>
  <si>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</si>
  <si>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</si>
  <si>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</si>
  <si>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</si>
  <si>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</si>
  <si>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 xml:space="preserve">TITULATS ANY ACADÈMIC </t>
  </si>
  <si>
    <t>Situació laboral prèvia al màster</t>
  </si>
  <si>
    <t>Sí, he treballat durant o en els dos últims anys de la titulació prèvia</t>
  </si>
  <si>
    <t>NS/NC</t>
  </si>
  <si>
    <t xml:space="preserve">No, era estudiant a temps complert o amb una feina intermitent
</t>
  </si>
  <si>
    <t>No aplica</t>
  </si>
  <si>
    <t>Titulació de màster</t>
  </si>
  <si>
    <t>Titulació espcífica prèvia</t>
  </si>
  <si>
    <t>Només ser titulat universitari</t>
  </si>
  <si>
    <t>Les funcions són les pròpies del nivell de formació de màster?</t>
  </si>
  <si>
    <t>Les funcions requereixen la titulació específica prèvia al màster?</t>
  </si>
  <si>
    <t>Les funcions requereixen titulació universitària?</t>
  </si>
  <si>
    <t xml:space="preserve">Entre 30.001 i 40.000 </t>
  </si>
  <si>
    <t xml:space="preserve">Entre 40.001 i 50.000 </t>
  </si>
  <si>
    <t xml:space="preserve">Més de 50.000 </t>
  </si>
  <si>
    <t>Repetiries el màster?</t>
  </si>
  <si>
    <t>Sí, he continuat amb els estudis de doctorat</t>
  </si>
  <si>
    <t>Sí, altres cursos</t>
  </si>
  <si>
    <t>Si</t>
  </si>
  <si>
    <t>Mobilitat laboral</t>
  </si>
  <si>
    <t>Mobilitat laboral previa al màster Nacional</t>
  </si>
  <si>
    <t>Mobilitat laboral previa al màster Internacional</t>
  </si>
  <si>
    <t>Mobilitat laboral després del màster Nacional</t>
  </si>
  <si>
    <t>Mobilitat laboral després del màster Internacional</t>
  </si>
  <si>
    <t xml:space="preserve">2.SITUACIÓ LABORAL </t>
  </si>
  <si>
    <t>3 ATURATS</t>
  </si>
  <si>
    <t>3.  NO OCUPATS*</t>
  </si>
  <si>
    <t xml:space="preserve"> NO OCUPATS</t>
  </si>
  <si>
    <t>* (Nota: inclou les que no treballen actualment i els que no han treballat mai)</t>
  </si>
  <si>
    <t>No contracte</t>
  </si>
  <si>
    <t>ENGINYERIA CIVIL</t>
  </si>
  <si>
    <t>FITXA TÈCNICA</t>
  </si>
  <si>
    <t>EDICIÓ 2014</t>
  </si>
  <si>
    <t>Persones de màster que es van titular els cursos 2009-2010 i 2010-2011</t>
  </si>
  <si>
    <t>Mostra:</t>
  </si>
  <si>
    <t xml:space="preserve">S’han fet servir dues promocions de titulats a fi d’incrementar la mostra per subàrea. La mida de la mostra s’ha definit per obtenir un error mostral del 8% per subàrea i universitat. </t>
  </si>
  <si>
    <t xml:space="preserve">Mètode de realització: </t>
  </si>
  <si>
    <t>Els titulats s’han enquestat mitjançant trucada telefònica o, en una minoria de casos, en línia.</t>
  </si>
  <si>
    <t xml:space="preserve">Període de realització: </t>
  </si>
  <si>
    <t>CARACTERÍSTIQUES TÈCNIQUES</t>
  </si>
  <si>
    <t>Mostra</t>
  </si>
  <si>
    <t>% Resp.</t>
  </si>
  <si>
    <t>Err.Mostral</t>
  </si>
  <si>
    <t>TOTAL FME</t>
  </si>
  <si>
    <t>Enginyeria Civil</t>
  </si>
  <si>
    <t>MASTER IN COMPUTATIONAL MECHANICS</t>
  </si>
  <si>
    <t>MASTER IN STRUCTURAL ANALYSIS OF MONUMENTS AND HISTORICAL CONSTRUCTIONS(SAHC)</t>
  </si>
  <si>
    <t>MÀSTER UNIVERSITARI EN ANÀLISI ESTRUCTURAL DE MONUMENTS I CONSTRUCCIONS HISTÒRIQUES (SAHC)</t>
  </si>
  <si>
    <t>MÀSTER UNIVERSITARI EN ENGINYERIA CIVIL</t>
  </si>
  <si>
    <t>MÀSTER UNIVERSITARI EN ENGINYERIA DE GESTIÓ COSTANERA I MARÍTIMA</t>
  </si>
  <si>
    <t>MÀSTER UNIVERSITARI EN ENGINYERIA DEL TERRENY I ENGINYERIA SISMICA</t>
  </si>
  <si>
    <t>MÀSTER UNIVERSITARI EN ENGINYERIA ESTRUCTURAL I DE LA CONSTRUCCIÓ</t>
  </si>
  <si>
    <t>MÀSTER UNIVERSITARI EN MÈTODES NUMÈRICS EN ENGINYERIA</t>
  </si>
  <si>
    <t>MÀSTER UNIVERSITARI EN RECURSOS HÍDRICS</t>
  </si>
  <si>
    <t>L’estudi s’ha dut a terme entre el 27 de febrer fins al 3 d’abril de 2014.</t>
  </si>
  <si>
    <t xml:space="preserve">Àmbit: </t>
  </si>
  <si>
    <t>PERFIL ENSENYAMENT</t>
  </si>
  <si>
    <t xml:space="preserve">SITUACIÓ LABORAL </t>
  </si>
  <si>
    <t>SATISFACCIÓ, FORMACIÓ CONTINUADA I MOBILITAT</t>
  </si>
  <si>
    <t>RENDIMENT ACADÈMIC I ESTATUS SOCIOECONÒMIC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</si>
</sst>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%"/>
    <numFmt numFmtId="166" formatCode="0.0%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rgb="FF000000"/>
      <name val="Arial Bold"/>
      <family val="2"/>
    </font>
    <font>
      <b/>
      <sz val="22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b/>
      <sz val="9"/>
      <color theme="1" tint="0.499984740745262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u/>
      <sz val="20"/>
      <color theme="4" tint="-0.249977111117893"/>
      <name val="Calibri"/>
      <family val="2"/>
      <scheme val="minor"/>
    </font>
    <font>
      <b/>
      <u/>
      <sz val="18"/>
      <color theme="4" tint="-0.249977111117893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/>
      <top style="thick">
        <color rgb="FF000000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/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ck">
        <color rgb="FF000000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indexed="64"/>
      </right>
      <top style="thick">
        <color rgb="FF000000"/>
      </top>
      <bottom style="thick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medium">
        <color indexed="64"/>
      </bottom>
      <diagonal/>
    </border>
    <border>
      <left/>
      <right style="thin">
        <color indexed="64"/>
      </right>
      <top style="thick">
        <color indexed="8"/>
      </top>
      <bottom style="thin">
        <color indexed="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ck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3" fillId="2" borderId="0" applyNumberFormat="0" applyBorder="0" applyAlignment="0" applyProtection="0"/>
    <xf numFmtId="0" fontId="2" fillId="0" borderId="1" applyNumberFormat="0" applyFill="0" applyAlignment="0" applyProtection="0"/>
    <xf numFmtId="9" fontId="1" fillId="0" borderId="0" applyFont="0" applyFill="0" applyBorder="0" applyAlignment="0" applyProtection="0"/>
    <xf numFmtId="0" fontId="17" fillId="0" borderId="80" applyNumberFormat="0" applyFill="0" applyAlignment="0" applyProtection="0"/>
    <xf numFmtId="0" fontId="18" fillId="6" borderId="81" applyNumberFormat="0" applyAlignment="0" applyProtection="0"/>
  </cellStyleXfs>
  <cellXfs count="223">
    <xf numFmtId="0" fontId="0" fillId="0" borderId="0" xfId="0"/>
    <xf numFmtId="0" fontId="5" fillId="0" borderId="0" xfId="3" applyFont="1" applyFill="1" applyBorder="1"/>
    <xf numFmtId="0" fontId="6" fillId="3" borderId="2" xfId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0" fillId="0" borderId="0" xfId="0" applyBorder="1"/>
    <xf numFmtId="0" fontId="7" fillId="4" borderId="3" xfId="2" applyFont="1" applyFill="1" applyBorder="1"/>
    <xf numFmtId="0" fontId="9" fillId="5" borderId="13" xfId="14" applyFont="1" applyFill="1" applyBorder="1" applyAlignment="1">
      <alignment horizontal="center" vertical="center" wrapText="1"/>
    </xf>
    <xf numFmtId="0" fontId="9" fillId="5" borderId="14" xfId="15" applyFont="1" applyFill="1" applyBorder="1" applyAlignment="1">
      <alignment horizontal="center" vertical="center" wrapText="1"/>
    </xf>
    <xf numFmtId="0" fontId="9" fillId="5" borderId="15" xfId="16" applyFont="1" applyFill="1" applyBorder="1" applyAlignment="1">
      <alignment horizontal="center" vertical="center" wrapText="1"/>
    </xf>
    <xf numFmtId="0" fontId="9" fillId="5" borderId="15" xfId="15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4" borderId="0" xfId="2" applyFont="1" applyFill="1" applyBorder="1"/>
    <xf numFmtId="0" fontId="14" fillId="5" borderId="30" xfId="28" applyFont="1" applyFill="1" applyBorder="1" applyAlignment="1">
      <alignment horizontal="center" wrapText="1"/>
    </xf>
    <xf numFmtId="0" fontId="14" fillId="5" borderId="31" xfId="28" applyFont="1" applyFill="1" applyBorder="1" applyAlignment="1">
      <alignment horizontal="center" wrapText="1"/>
    </xf>
    <xf numFmtId="0" fontId="14" fillId="5" borderId="32" xfId="28" applyFont="1" applyFill="1" applyBorder="1" applyAlignment="1">
      <alignment horizontal="center" wrapText="1"/>
    </xf>
    <xf numFmtId="0" fontId="14" fillId="0" borderId="39" xfId="28" applyFont="1" applyBorder="1" applyAlignment="1">
      <alignment horizontal="left" vertical="top" wrapText="1"/>
    </xf>
    <xf numFmtId="164" fontId="14" fillId="0" borderId="40" xfId="28" applyNumberFormat="1" applyFont="1" applyBorder="1" applyAlignment="1">
      <alignment horizontal="right" vertical="top"/>
    </xf>
    <xf numFmtId="165" fontId="14" fillId="0" borderId="41" xfId="28" applyNumberFormat="1" applyFont="1" applyBorder="1" applyAlignment="1">
      <alignment horizontal="right" vertical="top"/>
    </xf>
    <xf numFmtId="164" fontId="14" fillId="0" borderId="41" xfId="28" applyNumberFormat="1" applyFont="1" applyBorder="1" applyAlignment="1">
      <alignment horizontal="right" vertical="top"/>
    </xf>
    <xf numFmtId="0" fontId="12" fillId="0" borderId="0" xfId="28"/>
    <xf numFmtId="0" fontId="14" fillId="5" borderId="30" xfId="35" applyFont="1" applyFill="1" applyBorder="1" applyAlignment="1">
      <alignment horizontal="center" vertical="center" wrapText="1"/>
    </xf>
    <xf numFmtId="0" fontId="14" fillId="5" borderId="31" xfId="35" applyFont="1" applyFill="1" applyBorder="1" applyAlignment="1">
      <alignment horizontal="center" vertical="center" wrapText="1"/>
    </xf>
    <xf numFmtId="0" fontId="14" fillId="5" borderId="32" xfId="35" applyFont="1" applyFill="1" applyBorder="1" applyAlignment="1">
      <alignment horizontal="center" vertical="center" wrapText="1"/>
    </xf>
    <xf numFmtId="0" fontId="9" fillId="5" borderId="51" xfId="16" applyFont="1" applyFill="1" applyBorder="1" applyAlignment="1">
      <alignment horizontal="center" vertical="center" wrapText="1"/>
    </xf>
    <xf numFmtId="0" fontId="9" fillId="5" borderId="52" xfId="15" applyFont="1" applyFill="1" applyBorder="1" applyAlignment="1">
      <alignment horizontal="center" vertical="center" wrapText="1"/>
    </xf>
    <xf numFmtId="0" fontId="9" fillId="5" borderId="14" xfId="16" applyFont="1" applyFill="1" applyBorder="1" applyAlignment="1">
      <alignment horizontal="center" vertical="center" wrapText="1"/>
    </xf>
    <xf numFmtId="0" fontId="9" fillId="0" borderId="53" xfId="17" applyFont="1" applyFill="1" applyBorder="1" applyAlignment="1">
      <alignment horizontal="left" vertical="top" wrapText="1"/>
    </xf>
    <xf numFmtId="164" fontId="9" fillId="0" borderId="56" xfId="18" applyNumberFormat="1" applyFont="1" applyFill="1" applyBorder="1" applyAlignment="1">
      <alignment horizontal="right" vertical="center"/>
    </xf>
    <xf numFmtId="165" fontId="9" fillId="0" borderId="54" xfId="19" applyNumberFormat="1" applyFont="1" applyFill="1" applyBorder="1" applyAlignment="1">
      <alignment horizontal="right" vertical="center"/>
    </xf>
    <xf numFmtId="164" fontId="9" fillId="0" borderId="54" xfId="20" applyNumberFormat="1" applyFont="1" applyFill="1" applyBorder="1" applyAlignment="1">
      <alignment horizontal="right" vertical="center"/>
    </xf>
    <xf numFmtId="165" fontId="9" fillId="0" borderId="55" xfId="21" applyNumberFormat="1" applyFont="1" applyFill="1" applyBorder="1" applyAlignment="1">
      <alignment horizontal="right" vertical="center"/>
    </xf>
    <xf numFmtId="0" fontId="9" fillId="0" borderId="57" xfId="17" applyFont="1" applyFill="1" applyBorder="1" applyAlignment="1">
      <alignment horizontal="left" vertical="top" wrapText="1"/>
    </xf>
    <xf numFmtId="164" fontId="9" fillId="0" borderId="58" xfId="18" applyNumberFormat="1" applyFont="1" applyFill="1" applyBorder="1" applyAlignment="1">
      <alignment horizontal="right" vertical="center"/>
    </xf>
    <xf numFmtId="165" fontId="9" fillId="0" borderId="59" xfId="19" applyNumberFormat="1" applyFont="1" applyFill="1" applyBorder="1" applyAlignment="1">
      <alignment horizontal="right" vertical="center"/>
    </xf>
    <xf numFmtId="164" fontId="9" fillId="0" borderId="59" xfId="20" applyNumberFormat="1" applyFont="1" applyFill="1" applyBorder="1" applyAlignment="1">
      <alignment horizontal="right" vertical="center"/>
    </xf>
    <xf numFmtId="165" fontId="9" fillId="0" borderId="60" xfId="19" applyNumberFormat="1" applyFont="1" applyFill="1" applyBorder="1" applyAlignment="1">
      <alignment horizontal="right" vertical="center"/>
    </xf>
    <xf numFmtId="164" fontId="9" fillId="0" borderId="61" xfId="20" applyNumberFormat="1" applyFont="1" applyFill="1" applyBorder="1" applyAlignment="1">
      <alignment horizontal="right" vertical="center"/>
    </xf>
    <xf numFmtId="165" fontId="9" fillId="0" borderId="62" xfId="21" applyNumberFormat="1" applyFont="1" applyFill="1" applyBorder="1" applyAlignment="1">
      <alignment horizontal="right" vertical="center"/>
    </xf>
    <xf numFmtId="165" fontId="9" fillId="0" borderId="60" xfId="21" applyNumberFormat="1" applyFont="1" applyFill="1" applyBorder="1" applyAlignment="1">
      <alignment horizontal="right" vertical="center"/>
    </xf>
    <xf numFmtId="0" fontId="14" fillId="0" borderId="63" xfId="28" applyFont="1" applyBorder="1" applyAlignment="1">
      <alignment horizontal="left" vertical="top" wrapText="1"/>
    </xf>
    <xf numFmtId="164" fontId="14" fillId="0" borderId="64" xfId="28" applyNumberFormat="1" applyFont="1" applyBorder="1" applyAlignment="1">
      <alignment horizontal="right" vertical="top"/>
    </xf>
    <xf numFmtId="165" fontId="14" fillId="0" borderId="65" xfId="28" applyNumberFormat="1" applyFont="1" applyBorder="1" applyAlignment="1">
      <alignment horizontal="right" vertical="top"/>
    </xf>
    <xf numFmtId="164" fontId="14" fillId="0" borderId="65" xfId="28" applyNumberFormat="1" applyFont="1" applyBorder="1" applyAlignment="1">
      <alignment horizontal="right" vertical="top"/>
    </xf>
    <xf numFmtId="164" fontId="14" fillId="0" borderId="66" xfId="28" applyNumberFormat="1" applyFont="1" applyBorder="1" applyAlignment="1">
      <alignment horizontal="right" vertical="top"/>
    </xf>
    <xf numFmtId="165" fontId="14" fillId="0" borderId="67" xfId="28" applyNumberFormat="1" applyFont="1" applyBorder="1" applyAlignment="1">
      <alignment horizontal="right" vertical="top"/>
    </xf>
    <xf numFmtId="4" fontId="9" fillId="0" borderId="59" xfId="29" applyNumberFormat="1" applyFont="1" applyFill="1" applyBorder="1" applyAlignment="1">
      <alignment horizontal="right" vertical="center"/>
    </xf>
    <xf numFmtId="2" fontId="9" fillId="0" borderId="59" xfId="30" applyNumberFormat="1" applyFont="1" applyFill="1" applyBorder="1" applyAlignment="1">
      <alignment horizontal="right" vertical="center"/>
    </xf>
    <xf numFmtId="4" fontId="9" fillId="0" borderId="60" xfId="31" applyNumberFormat="1" applyFont="1" applyFill="1" applyBorder="1" applyAlignment="1">
      <alignment horizontal="right" vertical="center"/>
    </xf>
    <xf numFmtId="0" fontId="9" fillId="5" borderId="68" xfId="16" applyFont="1" applyFill="1" applyBorder="1" applyAlignment="1">
      <alignment horizontal="center" vertical="center" wrapText="1"/>
    </xf>
    <xf numFmtId="0" fontId="9" fillId="5" borderId="69" xfId="11" applyFont="1" applyFill="1" applyBorder="1" applyAlignment="1">
      <alignment horizontal="center" vertical="center" wrapText="1"/>
    </xf>
    <xf numFmtId="0" fontId="9" fillId="5" borderId="70" xfId="11" applyFont="1" applyFill="1" applyBorder="1" applyAlignment="1">
      <alignment horizontal="center" vertical="center" wrapText="1"/>
    </xf>
    <xf numFmtId="0" fontId="9" fillId="5" borderId="74" xfId="11" applyFont="1" applyFill="1" applyBorder="1" applyAlignment="1">
      <alignment horizontal="center" vertical="center" wrapText="1"/>
    </xf>
    <xf numFmtId="165" fontId="9" fillId="0" borderId="75" xfId="21" applyNumberFormat="1" applyFont="1" applyFill="1" applyBorder="1" applyAlignment="1">
      <alignment horizontal="right" vertical="center"/>
    </xf>
    <xf numFmtId="0" fontId="9" fillId="5" borderId="51" xfId="15" applyFont="1" applyFill="1" applyBorder="1" applyAlignment="1">
      <alignment horizontal="center" vertical="center" wrapText="1"/>
    </xf>
    <xf numFmtId="165" fontId="9" fillId="0" borderId="62" xfId="19" applyNumberFormat="1" applyFont="1" applyFill="1" applyBorder="1" applyAlignment="1">
      <alignment horizontal="right" vertical="center"/>
    </xf>
    <xf numFmtId="0" fontId="14" fillId="0" borderId="63" xfId="35" applyFont="1" applyBorder="1" applyAlignment="1">
      <alignment horizontal="left" vertical="top" wrapText="1"/>
    </xf>
    <xf numFmtId="164" fontId="14" fillId="0" borderId="64" xfId="35" applyNumberFormat="1" applyFont="1" applyBorder="1" applyAlignment="1">
      <alignment horizontal="right" vertical="top"/>
    </xf>
    <xf numFmtId="165" fontId="14" fillId="0" borderId="65" xfId="35" applyNumberFormat="1" applyFont="1" applyBorder="1" applyAlignment="1">
      <alignment horizontal="right" vertical="top"/>
    </xf>
    <xf numFmtId="164" fontId="14" fillId="0" borderId="65" xfId="35" applyNumberFormat="1" applyFont="1" applyBorder="1" applyAlignment="1">
      <alignment horizontal="right" vertical="top"/>
    </xf>
    <xf numFmtId="165" fontId="14" fillId="0" borderId="67" xfId="35" applyNumberFormat="1" applyFont="1" applyBorder="1" applyAlignment="1">
      <alignment horizontal="right" vertical="top"/>
    </xf>
    <xf numFmtId="0" fontId="14" fillId="5" borderId="76" xfId="35" applyFont="1" applyFill="1" applyBorder="1" applyAlignment="1">
      <alignment horizontal="center" vertical="center" wrapText="1"/>
    </xf>
    <xf numFmtId="164" fontId="14" fillId="0" borderId="66" xfId="35" applyNumberFormat="1" applyFont="1" applyBorder="1" applyAlignment="1">
      <alignment horizontal="right" vertical="top"/>
    </xf>
    <xf numFmtId="0" fontId="9" fillId="5" borderId="78" xfId="14" applyFont="1" applyFill="1" applyBorder="1" applyAlignment="1">
      <alignment horizontal="center" vertical="center" wrapText="1"/>
    </xf>
    <xf numFmtId="0" fontId="0" fillId="0" borderId="57" xfId="0" applyBorder="1"/>
    <xf numFmtId="0" fontId="14" fillId="5" borderId="79" xfId="28" applyFont="1" applyFill="1" applyBorder="1" applyAlignment="1">
      <alignment horizontal="center" wrapText="1"/>
    </xf>
    <xf numFmtId="0" fontId="15" fillId="0" borderId="0" xfId="0" applyFont="1"/>
    <xf numFmtId="9" fontId="14" fillId="0" borderId="65" xfId="40" applyFont="1" applyBorder="1" applyAlignment="1">
      <alignment horizontal="right" vertical="top"/>
    </xf>
    <xf numFmtId="9" fontId="14" fillId="0" borderId="67" xfId="40" applyFont="1" applyBorder="1" applyAlignment="1">
      <alignment horizontal="right" vertical="top"/>
    </xf>
    <xf numFmtId="0" fontId="16" fillId="3" borderId="2" xfId="1" applyFont="1" applyFill="1" applyBorder="1" applyAlignment="1">
      <alignment vertical="center"/>
    </xf>
    <xf numFmtId="0" fontId="16" fillId="3" borderId="0" xfId="1" applyFont="1" applyFill="1" applyBorder="1" applyAlignment="1">
      <alignment vertical="center"/>
    </xf>
    <xf numFmtId="0" fontId="4" fillId="3" borderId="0" xfId="1" applyFont="1" applyFill="1" applyBorder="1" applyAlignment="1">
      <alignment vertical="center"/>
    </xf>
    <xf numFmtId="0" fontId="3" fillId="0" borderId="0" xfId="0" applyFont="1"/>
    <xf numFmtId="0" fontId="0" fillId="3" borderId="0" xfId="0" applyFill="1" applyAlignment="1">
      <alignment vertical="center"/>
    </xf>
    <xf numFmtId="0" fontId="2" fillId="3" borderId="0" xfId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0" fontId="0" fillId="0" borderId="0" xfId="0" applyFill="1"/>
    <xf numFmtId="0" fontId="23" fillId="0" borderId="0" xfId="0" applyFont="1" applyFill="1" applyAlignment="1">
      <alignment horizontal="center"/>
    </xf>
    <xf numFmtId="0" fontId="24" fillId="8" borderId="0" xfId="0" applyFont="1" applyFill="1" applyAlignment="1">
      <alignment horizontal="left" vertical="top"/>
    </xf>
    <xf numFmtId="0" fontId="25" fillId="8" borderId="0" xfId="0" applyFont="1" applyFill="1"/>
    <xf numFmtId="0" fontId="25" fillId="8" borderId="0" xfId="0" applyFont="1" applyFill="1" applyAlignment="1">
      <alignment horizontal="left" vertical="top"/>
    </xf>
    <xf numFmtId="0" fontId="24" fillId="0" borderId="0" xfId="0" applyFont="1" applyFill="1"/>
    <xf numFmtId="0" fontId="25" fillId="0" borderId="0" xfId="0" applyFont="1" applyFill="1"/>
    <xf numFmtId="0" fontId="26" fillId="0" borderId="82" xfId="0" applyFont="1" applyFill="1" applyBorder="1"/>
    <xf numFmtId="0" fontId="25" fillId="0" borderId="82" xfId="0" applyFont="1" applyFill="1" applyBorder="1"/>
    <xf numFmtId="0" fontId="0" fillId="0" borderId="82" xfId="0" applyBorder="1"/>
    <xf numFmtId="0" fontId="26" fillId="0" borderId="0" xfId="0" applyFont="1" applyFill="1"/>
    <xf numFmtId="0" fontId="18" fillId="9" borderId="84" xfId="42" applyFill="1" applyBorder="1" applyAlignment="1">
      <alignment horizontal="center"/>
    </xf>
    <xf numFmtId="0" fontId="18" fillId="9" borderId="85" xfId="42" applyFill="1" applyBorder="1" applyAlignment="1">
      <alignment horizontal="center"/>
    </xf>
    <xf numFmtId="0" fontId="27" fillId="9" borderId="85" xfId="42" applyFont="1" applyFill="1" applyBorder="1" applyAlignment="1">
      <alignment horizontal="center"/>
    </xf>
    <xf numFmtId="0" fontId="0" fillId="0" borderId="0" xfId="0" applyAlignment="1"/>
    <xf numFmtId="0" fontId="0" fillId="0" borderId="83" xfId="0" applyNumberFormat="1" applyBorder="1" applyAlignment="1">
      <alignment horizontal="center"/>
    </xf>
    <xf numFmtId="166" fontId="0" fillId="0" borderId="83" xfId="4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20" fillId="0" borderId="87" xfId="0" applyFont="1" applyBorder="1" applyAlignment="1">
      <alignment horizontal="center"/>
    </xf>
    <xf numFmtId="166" fontId="20" fillId="0" borderId="87" xfId="40" applyNumberFormat="1" applyFont="1" applyBorder="1" applyAlignment="1">
      <alignment horizontal="center"/>
    </xf>
    <xf numFmtId="0" fontId="18" fillId="9" borderId="88" xfId="42" applyFill="1" applyBorder="1" applyAlignment="1">
      <alignment horizontal="center"/>
    </xf>
    <xf numFmtId="0" fontId="0" fillId="0" borderId="0" xfId="0" applyNumberFormat="1"/>
    <xf numFmtId="0" fontId="0" fillId="0" borderId="89" xfId="0" applyBorder="1"/>
    <xf numFmtId="0" fontId="0" fillId="0" borderId="90" xfId="0" applyBorder="1"/>
    <xf numFmtId="166" fontId="0" fillId="0" borderId="88" xfId="40" applyNumberFormat="1" applyFont="1" applyBorder="1" applyAlignment="1">
      <alignment horizontal="center"/>
    </xf>
    <xf numFmtId="0" fontId="0" fillId="0" borderId="92" xfId="0" applyNumberFormat="1" applyBorder="1" applyAlignment="1">
      <alignment horizontal="center"/>
    </xf>
    <xf numFmtId="0" fontId="0" fillId="0" borderId="83" xfId="0" applyNumberFormat="1" applyBorder="1"/>
    <xf numFmtId="0" fontId="28" fillId="0" borderId="0" xfId="0" applyFont="1"/>
    <xf numFmtId="0" fontId="7" fillId="4" borderId="0" xfId="2" applyFont="1" applyFill="1" applyBorder="1"/>
    <xf numFmtId="0" fontId="15" fillId="0" borderId="0" xfId="0" applyFont="1" applyBorder="1"/>
    <xf numFmtId="0" fontId="29" fillId="0" borderId="0" xfId="0" applyFont="1"/>
    <xf numFmtId="0" fontId="30" fillId="0" borderId="0" xfId="0" applyFont="1"/>
    <xf numFmtId="0" fontId="0" fillId="0" borderId="95" xfId="0" applyBorder="1"/>
    <xf numFmtId="0" fontId="0" fillId="0" borderId="96" xfId="0" applyBorder="1"/>
    <xf numFmtId="0" fontId="9" fillId="5" borderId="99" xfId="15" applyFont="1" applyFill="1" applyBorder="1" applyAlignment="1">
      <alignment horizontal="center" vertical="center" wrapText="1"/>
    </xf>
    <xf numFmtId="164" fontId="9" fillId="0" borderId="100" xfId="20" applyNumberFormat="1" applyFont="1" applyFill="1" applyBorder="1" applyAlignment="1">
      <alignment horizontal="right" vertical="center"/>
    </xf>
    <xf numFmtId="164" fontId="31" fillId="0" borderId="61" xfId="20" applyNumberFormat="1" applyFont="1" applyFill="1" applyBorder="1" applyAlignment="1">
      <alignment horizontal="right" vertical="center"/>
    </xf>
    <xf numFmtId="165" fontId="31" fillId="0" borderId="75" xfId="21" applyNumberFormat="1" applyFont="1" applyFill="1" applyBorder="1" applyAlignment="1">
      <alignment horizontal="right" vertical="center"/>
    </xf>
    <xf numFmtId="164" fontId="9" fillId="0" borderId="104" xfId="20" applyNumberFormat="1" applyFont="1" applyFill="1" applyBorder="1" applyAlignment="1">
      <alignment horizontal="right" vertical="center"/>
    </xf>
    <xf numFmtId="165" fontId="9" fillId="0" borderId="105" xfId="21" applyNumberFormat="1" applyFont="1" applyFill="1" applyBorder="1" applyAlignment="1">
      <alignment horizontal="right" vertical="center"/>
    </xf>
    <xf numFmtId="165" fontId="9" fillId="0" borderId="75" xfId="19" applyNumberFormat="1" applyFont="1" applyFill="1" applyBorder="1" applyAlignment="1">
      <alignment horizontal="right" vertical="center"/>
    </xf>
    <xf numFmtId="0" fontId="14" fillId="5" borderId="76" xfId="28" applyFont="1" applyFill="1" applyBorder="1" applyAlignment="1">
      <alignment horizontal="center" wrapText="1"/>
    </xf>
    <xf numFmtId="0" fontId="14" fillId="5" borderId="106" xfId="28" applyFont="1" applyFill="1" applyBorder="1" applyAlignment="1">
      <alignment horizontal="center" wrapText="1"/>
    </xf>
    <xf numFmtId="9" fontId="14" fillId="0" borderId="107" xfId="40" applyFont="1" applyBorder="1" applyAlignment="1">
      <alignment horizontal="right" vertical="top"/>
    </xf>
    <xf numFmtId="0" fontId="9" fillId="5" borderId="68" xfId="15" applyFont="1" applyFill="1" applyBorder="1" applyAlignment="1">
      <alignment horizontal="center" vertical="center" wrapText="1"/>
    </xf>
    <xf numFmtId="0" fontId="9" fillId="5" borderId="52" xfId="14" applyFont="1" applyFill="1" applyBorder="1" applyAlignment="1">
      <alignment horizontal="center" vertical="center" wrapText="1"/>
    </xf>
    <xf numFmtId="0" fontId="9" fillId="5" borderId="99" xfId="14" applyFont="1" applyFill="1" applyBorder="1" applyAlignment="1">
      <alignment horizontal="center" vertical="center" wrapText="1"/>
    </xf>
    <xf numFmtId="0" fontId="15" fillId="9" borderId="83" xfId="2" applyFont="1" applyFill="1" applyBorder="1" applyAlignment="1">
      <alignment horizontal="left" vertical="top" wrapText="1"/>
    </xf>
    <xf numFmtId="0" fontId="15" fillId="9" borderId="91" xfId="2" applyFont="1" applyFill="1" applyBorder="1" applyAlignment="1">
      <alignment horizontal="left" vertical="top" wrapText="1"/>
    </xf>
    <xf numFmtId="0" fontId="19" fillId="7" borderId="86" xfId="0" applyFont="1" applyFill="1" applyBorder="1" applyAlignment="1">
      <alignment horizontal="center"/>
    </xf>
    <xf numFmtId="0" fontId="4" fillId="2" borderId="0" xfId="2" applyFont="1" applyAlignment="1">
      <alignment horizontal="center" vertical="center" wrapText="1"/>
    </xf>
    <xf numFmtId="0" fontId="22" fillId="0" borderId="0" xfId="41" applyFont="1" applyBorder="1" applyAlignment="1">
      <alignment horizontal="left"/>
    </xf>
    <xf numFmtId="0" fontId="23" fillId="7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8" fillId="0" borderId="16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9" fillId="5" borderId="4" xfId="5" applyFont="1" applyFill="1" applyBorder="1" applyAlignment="1">
      <alignment horizontal="left" vertical="center" wrapText="1"/>
    </xf>
    <xf numFmtId="0" fontId="9" fillId="5" borderId="8" xfId="9" applyFont="1" applyFill="1" applyBorder="1" applyAlignment="1">
      <alignment horizontal="left" vertical="center" wrapText="1"/>
    </xf>
    <xf numFmtId="0" fontId="9" fillId="5" borderId="12" xfId="13" applyFont="1" applyFill="1" applyBorder="1" applyAlignment="1">
      <alignment horizontal="left" vertical="center" wrapText="1"/>
    </xf>
    <xf numFmtId="0" fontId="9" fillId="5" borderId="10" xfId="27" applyFont="1" applyFill="1" applyBorder="1" applyAlignment="1">
      <alignment horizontal="center" vertical="center"/>
    </xf>
    <xf numFmtId="0" fontId="9" fillId="5" borderId="10" xfId="11" applyFont="1" applyFill="1" applyBorder="1" applyAlignment="1">
      <alignment horizontal="center" vertical="center" wrapText="1"/>
    </xf>
    <xf numFmtId="0" fontId="9" fillId="5" borderId="97" xfId="12" applyFont="1" applyFill="1" applyBorder="1" applyAlignment="1">
      <alignment horizontal="center" vertical="center" wrapText="1"/>
    </xf>
    <xf numFmtId="0" fontId="9" fillId="5" borderId="46" xfId="27" applyFont="1" applyFill="1" applyBorder="1" applyAlignment="1">
      <alignment horizontal="center" vertical="center"/>
    </xf>
    <xf numFmtId="0" fontId="9" fillId="5" borderId="47" xfId="12" applyFont="1" applyFill="1" applyBorder="1" applyAlignment="1">
      <alignment horizontal="center" vertical="center" wrapText="1"/>
    </xf>
    <xf numFmtId="0" fontId="9" fillId="5" borderId="5" xfId="6" applyFont="1" applyFill="1" applyBorder="1" applyAlignment="1">
      <alignment horizontal="center" vertical="center" wrapText="1"/>
    </xf>
    <xf numFmtId="0" fontId="9" fillId="5" borderId="6" xfId="7" applyFont="1" applyFill="1" applyBorder="1" applyAlignment="1">
      <alignment horizontal="center" vertical="center" wrapText="1"/>
    </xf>
    <xf numFmtId="0" fontId="9" fillId="5" borderId="7" xfId="8" applyFont="1" applyFill="1" applyBorder="1" applyAlignment="1">
      <alignment horizontal="center" vertical="center" wrapText="1"/>
    </xf>
    <xf numFmtId="0" fontId="9" fillId="5" borderId="8" xfId="5" applyFont="1" applyFill="1" applyBorder="1" applyAlignment="1">
      <alignment horizontal="left" vertical="center" wrapText="1"/>
    </xf>
    <xf numFmtId="0" fontId="9" fillId="5" borderId="12" xfId="5" applyFont="1" applyFill="1" applyBorder="1" applyAlignment="1">
      <alignment horizontal="left" vertical="center" wrapText="1"/>
    </xf>
    <xf numFmtId="0" fontId="9" fillId="5" borderId="45" xfId="10" applyFont="1" applyFill="1" applyBorder="1" applyAlignment="1">
      <alignment horizontal="center" vertical="center" wrapText="1"/>
    </xf>
    <xf numFmtId="0" fontId="9" fillId="5" borderId="46" xfId="10" applyFont="1" applyFill="1" applyBorder="1" applyAlignment="1">
      <alignment horizontal="center" vertical="center" wrapText="1"/>
    </xf>
    <xf numFmtId="0" fontId="9" fillId="5" borderId="47" xfId="11" applyFont="1" applyFill="1" applyBorder="1" applyAlignment="1">
      <alignment horizontal="center" vertical="center" wrapText="1"/>
    </xf>
    <xf numFmtId="0" fontId="9" fillId="5" borderId="46" xfId="11" applyFont="1" applyFill="1" applyBorder="1" applyAlignment="1">
      <alignment horizontal="center" vertical="center" wrapText="1"/>
    </xf>
    <xf numFmtId="0" fontId="9" fillId="5" borderId="42" xfId="11" applyFont="1" applyFill="1" applyBorder="1" applyAlignment="1">
      <alignment horizontal="center" vertical="center" wrapText="1"/>
    </xf>
    <xf numFmtId="0" fontId="9" fillId="5" borderId="19" xfId="11" applyFont="1" applyFill="1" applyBorder="1" applyAlignment="1">
      <alignment horizontal="center" vertical="center" wrapText="1"/>
    </xf>
    <xf numFmtId="0" fontId="9" fillId="5" borderId="9" xfId="10" applyFont="1" applyFill="1" applyBorder="1" applyAlignment="1">
      <alignment horizontal="center" vertical="center" wrapText="1"/>
    </xf>
    <xf numFmtId="0" fontId="9" fillId="5" borderId="11" xfId="12" applyFont="1" applyFill="1" applyBorder="1" applyAlignment="1">
      <alignment horizontal="center" vertical="center" wrapText="1"/>
    </xf>
    <xf numFmtId="0" fontId="9" fillId="5" borderId="4" xfId="6" applyFont="1" applyFill="1" applyBorder="1" applyAlignment="1">
      <alignment horizontal="center" vertical="center" wrapText="1"/>
    </xf>
    <xf numFmtId="0" fontId="9" fillId="5" borderId="77" xfId="6" applyFont="1" applyFill="1" applyBorder="1" applyAlignment="1">
      <alignment horizontal="center" vertical="center" wrapText="1"/>
    </xf>
    <xf numFmtId="0" fontId="9" fillId="5" borderId="48" xfId="11" applyFont="1" applyFill="1" applyBorder="1" applyAlignment="1">
      <alignment horizontal="center" vertical="center" wrapText="1"/>
    </xf>
    <xf numFmtId="0" fontId="9" fillId="5" borderId="98" xfId="27" applyFont="1" applyFill="1" applyBorder="1" applyAlignment="1">
      <alignment horizontal="center" vertical="center"/>
    </xf>
    <xf numFmtId="0" fontId="9" fillId="5" borderId="17" xfId="6" applyFont="1" applyFill="1" applyBorder="1" applyAlignment="1">
      <alignment horizontal="center" vertical="center" wrapText="1"/>
    </xf>
    <xf numFmtId="0" fontId="9" fillId="5" borderId="18" xfId="6" applyFont="1" applyFill="1" applyBorder="1" applyAlignment="1">
      <alignment horizontal="center" vertical="center" wrapText="1"/>
    </xf>
    <xf numFmtId="0" fontId="0" fillId="0" borderId="18" xfId="0" applyBorder="1" applyAlignment="1"/>
    <xf numFmtId="0" fontId="0" fillId="0" borderId="19" xfId="0" applyBorder="1" applyAlignment="1"/>
    <xf numFmtId="0" fontId="14" fillId="5" borderId="44" xfId="28" applyFont="1" applyFill="1" applyBorder="1" applyAlignment="1">
      <alignment horizontal="center" wrapText="1"/>
    </xf>
    <xf numFmtId="0" fontId="14" fillId="5" borderId="35" xfId="28" applyFont="1" applyFill="1" applyBorder="1" applyAlignment="1">
      <alignment horizontal="center" wrapText="1"/>
    </xf>
    <xf numFmtId="0" fontId="14" fillId="5" borderId="21" xfId="28" applyFont="1" applyFill="1" applyBorder="1" applyAlignment="1">
      <alignment horizontal="center" wrapText="1"/>
    </xf>
    <xf numFmtId="0" fontId="14" fillId="5" borderId="22" xfId="28" applyFont="1" applyFill="1" applyBorder="1" applyAlignment="1">
      <alignment horizontal="center" wrapText="1"/>
    </xf>
    <xf numFmtId="0" fontId="14" fillId="5" borderId="33" xfId="28" applyFont="1" applyFill="1" applyBorder="1" applyAlignment="1">
      <alignment horizontal="center" wrapText="1"/>
    </xf>
    <xf numFmtId="0" fontId="14" fillId="5" borderId="34" xfId="28" applyFont="1" applyFill="1" applyBorder="1" applyAlignment="1">
      <alignment horizontal="center" wrapText="1"/>
    </xf>
    <xf numFmtId="0" fontId="13" fillId="0" borderId="49" xfId="28" applyFont="1" applyBorder="1" applyAlignment="1">
      <alignment horizontal="center" vertical="center" wrapText="1"/>
    </xf>
    <xf numFmtId="0" fontId="14" fillId="5" borderId="24" xfId="28" applyFont="1" applyFill="1" applyBorder="1" applyAlignment="1">
      <alignment horizontal="left" wrapText="1"/>
    </xf>
    <xf numFmtId="0" fontId="14" fillId="5" borderId="29" xfId="28" applyFont="1" applyFill="1" applyBorder="1" applyAlignment="1">
      <alignment horizontal="left" wrapText="1"/>
    </xf>
    <xf numFmtId="0" fontId="14" fillId="5" borderId="102" xfId="28" applyFont="1" applyFill="1" applyBorder="1" applyAlignment="1">
      <alignment horizontal="center" wrapText="1"/>
    </xf>
    <xf numFmtId="0" fontId="14" fillId="5" borderId="26" xfId="28" applyFont="1" applyFill="1" applyBorder="1" applyAlignment="1">
      <alignment horizontal="center" wrapText="1"/>
    </xf>
    <xf numFmtId="0" fontId="14" fillId="5" borderId="27" xfId="28" applyFont="1" applyFill="1" applyBorder="1" applyAlignment="1">
      <alignment horizontal="center" wrapText="1"/>
    </xf>
    <xf numFmtId="0" fontId="14" fillId="5" borderId="101" xfId="28" applyFont="1" applyFill="1" applyBorder="1" applyAlignment="1">
      <alignment horizontal="center" wrapText="1"/>
    </xf>
    <xf numFmtId="0" fontId="14" fillId="5" borderId="50" xfId="28" applyFont="1" applyFill="1" applyBorder="1" applyAlignment="1">
      <alignment horizontal="center" wrapText="1"/>
    </xf>
    <xf numFmtId="0" fontId="14" fillId="5" borderId="23" xfId="28" applyFont="1" applyFill="1" applyBorder="1" applyAlignment="1">
      <alignment horizontal="center" wrapText="1"/>
    </xf>
    <xf numFmtId="0" fontId="14" fillId="5" borderId="28" xfId="28" applyFont="1" applyFill="1" applyBorder="1" applyAlignment="1">
      <alignment horizontal="center" wrapText="1"/>
    </xf>
    <xf numFmtId="0" fontId="14" fillId="5" borderId="37" xfId="28" applyFont="1" applyFill="1" applyBorder="1" applyAlignment="1">
      <alignment horizontal="center" wrapText="1"/>
    </xf>
    <xf numFmtId="0" fontId="14" fillId="5" borderId="38" xfId="28" applyFont="1" applyFill="1" applyBorder="1" applyAlignment="1">
      <alignment horizontal="center" wrapText="1"/>
    </xf>
    <xf numFmtId="0" fontId="14" fillId="5" borderId="108" xfId="28" applyFont="1" applyFill="1" applyBorder="1" applyAlignment="1">
      <alignment horizontal="center" wrapText="1"/>
    </xf>
    <xf numFmtId="0" fontId="9" fillId="5" borderId="19" xfId="6" applyFont="1" applyFill="1" applyBorder="1" applyAlignment="1">
      <alignment horizontal="center" vertical="center" wrapText="1"/>
    </xf>
    <xf numFmtId="0" fontId="9" fillId="5" borderId="18" xfId="7" applyFont="1" applyFill="1" applyBorder="1" applyAlignment="1">
      <alignment horizontal="center" vertical="center" wrapText="1"/>
    </xf>
    <xf numFmtId="0" fontId="9" fillId="5" borderId="19" xfId="7" applyFont="1" applyFill="1" applyBorder="1" applyAlignment="1">
      <alignment horizontal="center" vertical="center" wrapText="1"/>
    </xf>
    <xf numFmtId="0" fontId="9" fillId="5" borderId="109" xfId="11" applyFont="1" applyFill="1" applyBorder="1" applyAlignment="1">
      <alignment horizontal="center" vertical="center" wrapText="1"/>
    </xf>
    <xf numFmtId="0" fontId="9" fillId="5" borderId="42" xfId="7" applyFont="1" applyFill="1" applyBorder="1" applyAlignment="1">
      <alignment horizontal="center" vertical="center" wrapText="1"/>
    </xf>
    <xf numFmtId="0" fontId="9" fillId="5" borderId="43" xfId="7" applyFont="1" applyFill="1" applyBorder="1" applyAlignment="1">
      <alignment horizontal="center" vertical="center" wrapText="1"/>
    </xf>
    <xf numFmtId="0" fontId="9" fillId="5" borderId="110" xfId="7" applyFont="1" applyFill="1" applyBorder="1" applyAlignment="1">
      <alignment horizontal="center" vertical="center" wrapText="1"/>
    </xf>
    <xf numFmtId="0" fontId="9" fillId="5" borderId="43" xfId="6" applyFont="1" applyFill="1" applyBorder="1" applyAlignment="1">
      <alignment horizontal="center" vertical="center" wrapText="1"/>
    </xf>
    <xf numFmtId="0" fontId="8" fillId="0" borderId="96" xfId="4" applyFont="1" applyFill="1" applyBorder="1" applyAlignment="1">
      <alignment horizontal="center" vertical="center" wrapText="1"/>
    </xf>
    <xf numFmtId="0" fontId="9" fillId="5" borderId="18" xfId="8" applyFont="1" applyFill="1" applyBorder="1" applyAlignment="1">
      <alignment horizontal="center" vertical="center" wrapText="1"/>
    </xf>
    <xf numFmtId="0" fontId="9" fillId="5" borderId="93" xfId="6" applyFont="1" applyFill="1" applyBorder="1" applyAlignment="1">
      <alignment horizontal="center" vertical="center" wrapText="1"/>
    </xf>
    <xf numFmtId="0" fontId="9" fillId="5" borderId="94" xfId="6" applyFont="1" applyFill="1" applyBorder="1" applyAlignment="1">
      <alignment horizontal="center" vertical="center" wrapText="1"/>
    </xf>
    <xf numFmtId="0" fontId="9" fillId="5" borderId="103" xfId="11" applyFont="1" applyFill="1" applyBorder="1" applyAlignment="1">
      <alignment horizontal="center" vertical="center" wrapText="1"/>
    </xf>
    <xf numFmtId="0" fontId="9" fillId="5" borderId="7" xfId="7" applyFont="1" applyFill="1" applyBorder="1" applyAlignment="1">
      <alignment horizontal="center" vertical="center" wrapText="1"/>
    </xf>
    <xf numFmtId="0" fontId="9" fillId="5" borderId="11" xfId="11" applyFont="1" applyFill="1" applyBorder="1" applyAlignment="1">
      <alignment horizontal="center" vertical="center" wrapText="1"/>
    </xf>
    <xf numFmtId="0" fontId="9" fillId="5" borderId="10" xfId="12" applyFont="1" applyFill="1" applyBorder="1" applyAlignment="1">
      <alignment horizontal="center" vertical="center" wrapText="1"/>
    </xf>
    <xf numFmtId="0" fontId="9" fillId="5" borderId="97" xfId="11" applyFont="1" applyFill="1" applyBorder="1" applyAlignment="1">
      <alignment horizontal="center" vertical="center" wrapText="1"/>
    </xf>
    <xf numFmtId="0" fontId="13" fillId="0" borderId="0" xfId="28" applyFont="1" applyBorder="1" applyAlignment="1">
      <alignment horizontal="center" vertical="center" wrapText="1"/>
    </xf>
    <xf numFmtId="0" fontId="9" fillId="5" borderId="71" xfId="10" applyFont="1" applyFill="1" applyBorder="1" applyAlignment="1">
      <alignment horizontal="center" vertical="center" wrapText="1"/>
    </xf>
    <xf numFmtId="0" fontId="9" fillId="5" borderId="72" xfId="11" applyFont="1" applyFill="1" applyBorder="1" applyAlignment="1">
      <alignment horizontal="center" vertical="center" wrapText="1"/>
    </xf>
    <xf numFmtId="0" fontId="14" fillId="5" borderId="36" xfId="28" applyFont="1" applyFill="1" applyBorder="1" applyAlignment="1">
      <alignment horizontal="center" wrapText="1"/>
    </xf>
    <xf numFmtId="0" fontId="14" fillId="5" borderId="20" xfId="28" applyFont="1" applyFill="1" applyBorder="1" applyAlignment="1">
      <alignment horizontal="left" wrapText="1"/>
    </xf>
    <xf numFmtId="0" fontId="12" fillId="5" borderId="20" xfId="28" applyFill="1" applyBorder="1" applyAlignment="1">
      <alignment horizontal="center" vertical="center" wrapText="1"/>
    </xf>
    <xf numFmtId="0" fontId="12" fillId="5" borderId="29" xfId="28" applyFill="1" applyBorder="1" applyAlignment="1">
      <alignment horizontal="center" vertical="center" wrapText="1"/>
    </xf>
    <xf numFmtId="0" fontId="14" fillId="5" borderId="25" xfId="28" applyFont="1" applyFill="1" applyBorder="1" applyAlignment="1">
      <alignment horizontal="center" wrapText="1"/>
    </xf>
    <xf numFmtId="0" fontId="9" fillId="5" borderId="70" xfId="11" applyFont="1" applyFill="1" applyBorder="1" applyAlignment="1">
      <alignment horizontal="center" vertical="center" wrapText="1"/>
    </xf>
    <xf numFmtId="0" fontId="9" fillId="5" borderId="73" xfId="12" applyFont="1" applyFill="1" applyBorder="1" applyAlignment="1">
      <alignment horizontal="center" vertical="center" wrapText="1"/>
    </xf>
    <xf numFmtId="0" fontId="9" fillId="5" borderId="17" xfId="7" applyFont="1" applyFill="1" applyBorder="1" applyAlignment="1">
      <alignment horizontal="center" vertical="center" wrapText="1"/>
    </xf>
    <xf numFmtId="0" fontId="9" fillId="5" borderId="71" xfId="11" applyFont="1" applyFill="1" applyBorder="1" applyAlignment="1">
      <alignment horizontal="center" vertical="center" wrapText="1"/>
    </xf>
    <xf numFmtId="0" fontId="12" fillId="0" borderId="0" xfId="28" applyFont="1" applyBorder="1" applyAlignment="1">
      <alignment horizontal="center" vertical="center"/>
    </xf>
    <xf numFmtId="0" fontId="14" fillId="5" borderId="26" xfId="35" applyFont="1" applyFill="1" applyBorder="1" applyAlignment="1">
      <alignment horizontal="center" vertical="center" wrapText="1"/>
    </xf>
    <xf numFmtId="0" fontId="14" fillId="5" borderId="38" xfId="35" applyFont="1" applyFill="1" applyBorder="1" applyAlignment="1">
      <alignment horizontal="center" vertical="center" wrapText="1"/>
    </xf>
    <xf numFmtId="0" fontId="14" fillId="5" borderId="21" xfId="35" applyFont="1" applyFill="1" applyBorder="1" applyAlignment="1">
      <alignment horizontal="center" vertical="center" wrapText="1"/>
    </xf>
    <xf numFmtId="0" fontId="14" fillId="5" borderId="22" xfId="35" applyFont="1" applyFill="1" applyBorder="1" applyAlignment="1">
      <alignment horizontal="center" vertical="center" wrapText="1"/>
    </xf>
    <xf numFmtId="0" fontId="14" fillId="5" borderId="23" xfId="35" applyFont="1" applyFill="1" applyBorder="1" applyAlignment="1">
      <alignment horizontal="center" vertical="center" wrapText="1"/>
    </xf>
    <xf numFmtId="0" fontId="13" fillId="0" borderId="0" xfId="35" applyFont="1" applyBorder="1" applyAlignment="1">
      <alignment horizontal="center" vertical="center" wrapText="1"/>
    </xf>
    <xf numFmtId="0" fontId="14" fillId="5" borderId="20" xfId="35" applyFont="1" applyFill="1" applyBorder="1" applyAlignment="1">
      <alignment horizontal="left" vertical="center" wrapText="1"/>
    </xf>
    <xf numFmtId="0" fontId="14" fillId="5" borderId="24" xfId="35" applyFont="1" applyFill="1" applyBorder="1" applyAlignment="1">
      <alignment horizontal="left" vertical="center" wrapText="1"/>
    </xf>
    <xf numFmtId="0" fontId="14" fillId="5" borderId="29" xfId="35" applyFont="1" applyFill="1" applyBorder="1" applyAlignment="1">
      <alignment horizontal="left" vertical="center" wrapText="1"/>
    </xf>
    <xf numFmtId="0" fontId="14" fillId="5" borderId="36" xfId="35" applyFont="1" applyFill="1" applyBorder="1" applyAlignment="1">
      <alignment horizontal="center" vertical="center" wrapText="1"/>
    </xf>
    <xf numFmtId="0" fontId="14" fillId="5" borderId="37" xfId="35" applyFont="1" applyFill="1" applyBorder="1" applyAlignment="1">
      <alignment horizontal="center" vertical="center" wrapText="1"/>
    </xf>
    <xf numFmtId="0" fontId="9" fillId="5" borderId="45" xfId="1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43">
    <cellStyle name="Èmfasi1" xfId="2" builtinId="29"/>
    <cellStyle name="Èmfasi1 2" xfId="38"/>
    <cellStyle name="Normal" xfId="0" builtinId="0"/>
    <cellStyle name="Normal 2" xfId="37"/>
    <cellStyle name="Normal_Taules" xfId="28"/>
    <cellStyle name="Normal_Taules_1" xfId="35"/>
    <cellStyle name="Percentatge" xfId="40" builtinId="5"/>
    <cellStyle name="Resultat" xfId="42" builtinId="21"/>
    <cellStyle name="style1406186754995" xfId="36"/>
    <cellStyle name="style1406632985147" xfId="3"/>
    <cellStyle name="style1406632985172" xfId="4"/>
    <cellStyle name="style1406632985195" xfId="5"/>
    <cellStyle name="style1406632985217" xfId="9"/>
    <cellStyle name="style1406632985237" xfId="13"/>
    <cellStyle name="style1406632985256" xfId="6"/>
    <cellStyle name="style1406632985276" xfId="7"/>
    <cellStyle name="style1406632985298" xfId="8"/>
    <cellStyle name="style1406632985319" xfId="10"/>
    <cellStyle name="style1406632985340" xfId="11"/>
    <cellStyle name="style1406632985359" xfId="12"/>
    <cellStyle name="style1406632985377" xfId="14"/>
    <cellStyle name="style1406632985396" xfId="15"/>
    <cellStyle name="style1406632985415" xfId="16"/>
    <cellStyle name="style1406632985433" xfId="17"/>
    <cellStyle name="style1406632985447" xfId="22"/>
    <cellStyle name="style1406632985461" xfId="18"/>
    <cellStyle name="style1406632985480" xfId="19"/>
    <cellStyle name="style1406632985498" xfId="20"/>
    <cellStyle name="style1406632985512" xfId="21"/>
    <cellStyle name="style1406632985531" xfId="23"/>
    <cellStyle name="style1406632985548" xfId="24"/>
    <cellStyle name="style1406632985569" xfId="25"/>
    <cellStyle name="style1406632985584" xfId="26"/>
    <cellStyle name="style1406632985710" xfId="27"/>
    <cellStyle name="style1406632985782" xfId="29"/>
    <cellStyle name="style1406632985798" xfId="31"/>
    <cellStyle name="style1406632985812" xfId="32"/>
    <cellStyle name="style1406632985826" xfId="34"/>
    <cellStyle name="style1406632985843" xfId="30"/>
    <cellStyle name="style1406632985858" xfId="33"/>
    <cellStyle name="Títol 2" xfId="41" builtinId="17"/>
    <cellStyle name="Títol 3" xfId="1" builtinId="18"/>
    <cellStyle name="Títol 3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Gènere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(Taules!$A$11,Taules!$C$11)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Taules!$A$11:$D$11</c15:sqref>
                  </c15:fullRef>
                </c:ext>
              </c:extLst>
            </c:strRef>
          </c:cat>
          <c:val>
            <c:numRef>
              <c:f>(Taules!$A$13,Taules!$C$13)</c:f>
              <c:numCache>
                <c:formatCode>###0</c:formatCode>
                <c:ptCount val="2"/>
                <c:pt idx="0">
                  <c:v>14</c:v>
                </c:pt>
                <c:pt idx="1">
                  <c:v>31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Taules!$A$13:$D$13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Taules!$B$13</c15:sqref>
                  <c15:spPr xmlns:c15="http://schemas.microsoft.com/office/drawing/2012/chart"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Taules!$D$13</c15:sqref>
                  <c15:spPr xmlns:c15="http://schemas.microsoft.com/office/drawing/2012/chart"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59470691163605"/>
          <c:y val="0.89409667541557303"/>
          <c:w val="0.1699214785651793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Tipus autònom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(Taules!$B$65,Taules!$D$65)</c:f>
              <c:strCache>
                <c:ptCount val="2"/>
                <c:pt idx="0">
                  <c:v>Compte propi</c:v>
                </c:pt>
                <c:pt idx="1">
                  <c:v>Compte d'altre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Taules!$B$65:$E$65</c15:sqref>
                  </c15:fullRef>
                </c:ext>
              </c:extLst>
            </c:strRef>
          </c:cat>
          <c:val>
            <c:numRef>
              <c:f>(Taules!$B$67,Taules!$D$67)</c:f>
              <c:numCache>
                <c:formatCode>###0</c:formatCode>
                <c:ptCount val="2"/>
                <c:pt idx="0">
                  <c:v>5</c:v>
                </c:pt>
                <c:pt idx="1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Taules!$B$67:$E$67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Jornada de treball a temps complet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(Taules!$B$73,Taules!$D$73)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Taules!$B$73:$E$73</c15:sqref>
                  </c15:fullRef>
                </c:ext>
              </c:extLst>
            </c:strRef>
          </c:cat>
          <c:val>
            <c:numRef>
              <c:f>(Taules!$B$75,Taules!$D$75)</c:f>
              <c:numCache>
                <c:formatCode>###0</c:formatCode>
                <c:ptCount val="2"/>
                <c:pt idx="0">
                  <c:v>5</c:v>
                </c:pt>
                <c:pt idx="1">
                  <c:v>32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Taules!$B$75:$E$75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ca-E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Taules!$B$73:$E$73</c15:sqref>
                        </c15:fullRef>
                        <c15:formulaRef>
                          <c15:sqref>(Taules!$B$73,Taules!$D$73)</c15:sqref>
                        </c15:formulaRef>
                      </c:ext>
                    </c:extLst>
                    <c:strCache>
                      <c:ptCount val="2"/>
                      <c:pt idx="0">
                        <c:v>No</c:v>
                      </c:pt>
                      <c:pt idx="1">
                        <c:v>Sí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Taules!$B$76:$E$76</c15:sqref>
                        </c15:fullRef>
                        <c15:formulaRef>
                          <c15:sqref>(Taules!$B$76,Taules!$D$76)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DURADA DEL CONTRACTE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(Taules!$B$81,Taules!$D$81,Taules!$F$81)</c:f>
              <c:strCache>
                <c:ptCount val="3"/>
                <c:pt idx="0">
                  <c:v>Menys de sis mesos</c:v>
                </c:pt>
                <c:pt idx="1">
                  <c:v>Entre sis mesos i un any</c:v>
                </c:pt>
                <c:pt idx="2">
                  <c:v>Més d'un any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Taules!$B$81:$G$81</c15:sqref>
                  </c15:fullRef>
                </c:ext>
              </c:extLst>
            </c:strRef>
          </c:cat>
          <c:val>
            <c:numRef>
              <c:f>(Taules!$B$83,Taules!$D$83,Taules!$F$83)</c:f>
              <c:numCache>
                <c:formatCode>###0</c:formatCode>
                <c:ptCount val="3"/>
                <c:pt idx="0">
                  <c:v>2</c:v>
                </c:pt>
                <c:pt idx="1">
                  <c:v>6</c:v>
                </c:pt>
                <c:pt idx="2">
                  <c:v>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Taules!$B$83:$G$83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023936"/>
        <c:axId val="62025728"/>
        <c:axId val="0"/>
      </c:bar3DChart>
      <c:catAx>
        <c:axId val="6202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25728"/>
        <c:crosses val="autoZero"/>
        <c:auto val="1"/>
        <c:lblAlgn val="ctr"/>
        <c:lblOffset val="100"/>
        <c:noMultiLvlLbl val="0"/>
      </c:catAx>
      <c:valAx>
        <c:axId val="62025728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2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Àmbit de l’empresa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(Taules!$B$89,Taules!$D$89)</c:f>
              <c:strCache>
                <c:ptCount val="2"/>
                <c:pt idx="0">
                  <c:v>Públic</c:v>
                </c:pt>
                <c:pt idx="1">
                  <c:v>Privat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Taules!$B$89:$E$89</c15:sqref>
                  </c15:fullRef>
                </c:ext>
              </c:extLst>
            </c:strRef>
          </c:cat>
          <c:val>
            <c:numRef>
              <c:f>(Taules!$B$91,Taules!$D$91)</c:f>
              <c:numCache>
                <c:formatCode>###0</c:formatCode>
                <c:ptCount val="2"/>
                <c:pt idx="0">
                  <c:v>15</c:v>
                </c:pt>
                <c:pt idx="1">
                  <c:v>26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Taules!$B$91:$E$91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Lloc de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(Taules!$F$89,Taules!$H$89,Taules!$J$89,Taules!$L$89,Taules!$N$89,Taules!$P$89,Taules!$R$89)</c:f>
              <c:strCache>
                <c:ptCount val="7"/>
                <c:pt idx="0">
                  <c:v>Barcelona</c:v>
                </c:pt>
                <c:pt idx="1">
                  <c:v>Tarragona</c:v>
                </c:pt>
                <c:pt idx="2">
                  <c:v>Girona</c:v>
                </c:pt>
                <c:pt idx="3">
                  <c:v>Lleida</c:v>
                </c:pt>
                <c:pt idx="4">
                  <c:v>Resta de comunitats autònomes</c:v>
                </c:pt>
                <c:pt idx="5">
                  <c:v>Europa</c:v>
                </c:pt>
                <c:pt idx="6">
                  <c:v>Resta del món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Taules!$F$89:$S$89</c15:sqref>
                  </c15:fullRef>
                </c:ext>
              </c:extLst>
            </c:strRef>
          </c:cat>
          <c:val>
            <c:numRef>
              <c:f>(Taules!$F$91,Taules!$H$91,Taules!$J$91,Taules!$L$91,Taules!$N$91,Taules!$P$91,Taules!$R$91)</c:f>
              <c:numCache>
                <c:formatCode>###0</c:formatCode>
                <c:ptCount val="7"/>
                <c:pt idx="0">
                  <c:v>18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10</c:v>
                </c:pt>
                <c:pt idx="6">
                  <c:v>10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Taules!$F$91:$S$91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125184"/>
        <c:axId val="62126720"/>
        <c:axId val="0"/>
      </c:bar3DChart>
      <c:catAx>
        <c:axId val="6212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126720"/>
        <c:crosses val="autoZero"/>
        <c:auto val="1"/>
        <c:lblAlgn val="ctr"/>
        <c:lblOffset val="100"/>
        <c:noMultiLvlLbl val="0"/>
      </c:catAx>
      <c:valAx>
        <c:axId val="62126720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12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Guanys anuals bruts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(Taules!$B$97,Taules!$D$97,Taules!$F$97,Taules!$H$97,Taules!$J$97,Taules!$L$97,Taules!$N$97,Taules!$P$97,Taules!$R$97)</c:f>
              <c:strCache>
                <c:ptCount val="9"/>
                <c:pt idx="0">
                  <c:v>Menys de 9.000 €</c:v>
                </c:pt>
                <c:pt idx="1">
                  <c:v>Entre 9.000 i 12.000 €</c:v>
                </c:pt>
                <c:pt idx="2">
                  <c:v>Entre 12.001 i 15.000 €</c:v>
                </c:pt>
                <c:pt idx="3">
                  <c:v>Entre 15.001 i 18.000 €</c:v>
                </c:pt>
                <c:pt idx="4">
                  <c:v>Entre 18.001 i 24.000 €</c:v>
                </c:pt>
                <c:pt idx="5">
                  <c:v>Entre 24.001 i 30.000</c:v>
                </c:pt>
                <c:pt idx="6">
                  <c:v>Entre 30.001 i 40.000 </c:v>
                </c:pt>
                <c:pt idx="7">
                  <c:v>Entre 40.001 i 50.000 </c:v>
                </c:pt>
                <c:pt idx="8">
                  <c:v>Més de 50.000 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Taules!$B$97:$S$97</c15:sqref>
                  </c15:fullRef>
                </c:ext>
              </c:extLst>
            </c:strRef>
          </c:cat>
          <c:val>
            <c:numRef>
              <c:f>(Taules!$B$99,Taules!$D$99,Taules!$F$99,Taules!$H$99,Taules!$J$99,Taules!$L$99,Taules!$N$99,Taules!$P$99,Taules!$R$99)</c:f>
              <c:numCache>
                <c:formatCode>###0</c:formatCode>
                <c:ptCount val="9"/>
                <c:pt idx="0">
                  <c:v>1</c:v>
                </c:pt>
                <c:pt idx="1">
                  <c:v>3</c:v>
                </c:pt>
                <c:pt idx="2">
                  <c:v>9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Taules!$B$99:$S$99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17376"/>
        <c:axId val="82523264"/>
        <c:axId val="0"/>
      </c:bar3DChart>
      <c:catAx>
        <c:axId val="8251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23264"/>
        <c:crosses val="autoZero"/>
        <c:auto val="1"/>
        <c:lblAlgn val="ctr"/>
        <c:lblOffset val="100"/>
        <c:noMultiLvlLbl val="0"/>
      </c:catAx>
      <c:valAx>
        <c:axId val="82523264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1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Nombre de treballadors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(Taules!$B$105,Taules!$D$105,Taules!$F$105,Taules!$H$105,Taules!$J$105,Taules!$L$105)</c:f>
              <c:strCache>
                <c:ptCount val="6"/>
                <c:pt idx="0">
                  <c:v>Menys de 10</c:v>
                </c:pt>
                <c:pt idx="1">
                  <c:v>Entre 11 i 50</c:v>
                </c:pt>
                <c:pt idx="2">
                  <c:v>Entre 51 i 100</c:v>
                </c:pt>
                <c:pt idx="3">
                  <c:v>Entre 101 i 250</c:v>
                </c:pt>
                <c:pt idx="4">
                  <c:v>Entre 251 i 500</c:v>
                </c:pt>
                <c:pt idx="5">
                  <c:v>Més de 500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Taules!$B$105:$M$105</c15:sqref>
                  </c15:fullRef>
                </c:ext>
              </c:extLst>
            </c:strRef>
          </c:cat>
          <c:val>
            <c:numRef>
              <c:f>(Taules!$B$107,Taules!$D$107,Taules!$F$107,Taules!$H$107,Taules!$J$107,Taules!$L$107)</c:f>
              <c:numCache>
                <c:formatCode>###0</c:formatCode>
                <c:ptCount val="6"/>
                <c:pt idx="0">
                  <c:v>4</c:v>
                </c:pt>
                <c:pt idx="1">
                  <c:v>9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16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Taules!$B$107:$M$107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36320"/>
        <c:axId val="82537856"/>
        <c:axId val="0"/>
      </c:bar3DChart>
      <c:catAx>
        <c:axId val="8253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37856"/>
        <c:crosses val="autoZero"/>
        <c:auto val="1"/>
        <c:lblAlgn val="ctr"/>
        <c:lblOffset val="100"/>
        <c:noMultiLvlLbl val="0"/>
      </c:catAx>
      <c:valAx>
        <c:axId val="82537856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3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FUNCIONS DESENVOLUPADES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(Taules!$B$111,Taules!$D$111,Taules!$F$111,Taules!$H$111,Taules!$J$111,Taules!$L$111,Taules!$N$111,Taules!$P$111,Taules!$R$111)</c:f>
              <c:strCache>
                <c:ptCount val="9"/>
                <c:pt idx="0">
                  <c:v>Funcions de direcció: pròpia empresa, direcció, producció, financera, etc.</c:v>
                </c:pt>
                <c:pt idx="1">
                  <c:v>Funcions de comerç i distribució</c:v>
                </c:pt>
                <c:pt idx="2">
                  <c:v>Funcions d’ensenyament</c:v>
                </c:pt>
                <c:pt idx="3">
                  <c:v>Funcions d’R+D</c:v>
                </c:pt>
                <c:pt idx="4">
                  <c:v>Funcions d’assistència mèdica i social</c:v>
                </c:pt>
                <c:pt idx="5">
                  <c:v>Funcions de disseny</c:v>
                </c:pt>
                <c:pt idx="6">
                  <c:v>Funcions de tècnic de suport</c:v>
                </c:pt>
                <c:pt idx="7">
                  <c:v>Altres funcions qualificades</c:v>
                </c:pt>
                <c:pt idx="8">
                  <c:v>Altres funcions no qualificades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Taules!$B$111:$S$111</c15:sqref>
                  </c15:fullRef>
                </c:ext>
              </c:extLst>
            </c:strRef>
          </c:cat>
          <c:val>
            <c:numRef>
              <c:f>(Taules!$B$114,Taules!$D$114,Taules!$F$114,Taules!$H$114,Taules!$J$114,Taules!$L$114,Taules!$N$114,Taules!$P$114,Taules!$R$114)</c:f>
              <c:numCache>
                <c:formatCode>###0</c:formatCode>
                <c:ptCount val="9"/>
                <c:pt idx="0">
                  <c:v>14</c:v>
                </c:pt>
                <c:pt idx="1">
                  <c:v>5</c:v>
                </c:pt>
                <c:pt idx="2">
                  <c:v>2</c:v>
                </c:pt>
                <c:pt idx="3">
                  <c:v>13</c:v>
                </c:pt>
                <c:pt idx="4">
                  <c:v>0</c:v>
                </c:pt>
                <c:pt idx="5">
                  <c:v>4</c:v>
                </c:pt>
                <c:pt idx="6">
                  <c:v>24</c:v>
                </c:pt>
                <c:pt idx="7">
                  <c:v>0</c:v>
                </c:pt>
                <c:pt idx="8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Taules!$B$114:$S$114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550784"/>
        <c:axId val="82552320"/>
      </c:barChart>
      <c:catAx>
        <c:axId val="8255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52320"/>
        <c:crosses val="autoZero"/>
        <c:auto val="1"/>
        <c:lblAlgn val="ctr"/>
        <c:lblOffset val="100"/>
        <c:noMultiLvlLbl val="0"/>
      </c:catAx>
      <c:valAx>
        <c:axId val="82552320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5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 NO OCUPATS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(Taules!$B$130,Taules!$D$130)</c:f>
              <c:strCache>
                <c:ptCount val="2"/>
                <c:pt idx="0">
                  <c:v>Aturat</c:v>
                </c:pt>
                <c:pt idx="1">
                  <c:v>Inactiu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Taules!$B$130:$E$130</c15:sqref>
                  </c15:fullRef>
                </c:ext>
              </c:extLst>
            </c:strRef>
          </c:cat>
          <c:val>
            <c:numRef>
              <c:f>(Taules!$B$132,Taules!$D$132)</c:f>
              <c:numCache>
                <c:formatCode>###0</c:formatCode>
                <c:ptCount val="2"/>
                <c:pt idx="0">
                  <c:v>2</c:v>
                </c:pt>
                <c:pt idx="1">
                  <c:v>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Taules!$B$132:$E$132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Temps que fa que busques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(Taules!$B$139,Taules!$D$139,Taules!$F$139,Taules!$H$139)</c:f>
              <c:strCache>
                <c:ptCount val="4"/>
                <c:pt idx="0">
                  <c:v>Menys de sis mesos</c:v>
                </c:pt>
                <c:pt idx="1">
                  <c:v>Entre sis mesos i un any</c:v>
                </c:pt>
                <c:pt idx="2">
                  <c:v>Entre un i dos anys</c:v>
                </c:pt>
                <c:pt idx="3">
                  <c:v>Més de dos anys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Taules!$B$139:$I$139</c15:sqref>
                  </c15:fullRef>
                </c:ext>
              </c:extLst>
            </c:strRef>
          </c:cat>
          <c:val>
            <c:numRef>
              <c:f>(Taules!$B$141,Taules!$D$141,Taules!$F$141,Taules!$H$141)</c:f>
              <c:numCache>
                <c:formatCode>###0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Taules!$B$141:$I$141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86240"/>
        <c:axId val="82596224"/>
        <c:axId val="0"/>
      </c:bar3DChart>
      <c:catAx>
        <c:axId val="8258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96224"/>
        <c:crosses val="autoZero"/>
        <c:auto val="1"/>
        <c:lblAlgn val="ctr"/>
        <c:lblOffset val="100"/>
        <c:noMultiLvlLbl val="0"/>
      </c:catAx>
      <c:valAx>
        <c:axId val="82596224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86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Situació laboral actual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(Taules!$B$18,Taules!$D$18,Taules!$F$18)</c:f>
              <c:strCache>
                <c:ptCount val="3"/>
                <c:pt idx="0">
                  <c:v>Treballo</c:v>
                </c:pt>
                <c:pt idx="1">
                  <c:v>No treballo però he treballat després dels estudis</c:v>
                </c:pt>
                <c:pt idx="2">
                  <c:v>No he treballat mai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Taules!$B$18:$G$18</c15:sqref>
                  </c15:fullRef>
                </c:ext>
              </c:extLst>
            </c:strRef>
          </c:cat>
          <c:val>
            <c:numRef>
              <c:f>(Taules!$B$20,Taules!$D$20,Taules!$F$20)</c:f>
              <c:numCache>
                <c:formatCode>###0</c:formatCode>
                <c:ptCount val="3"/>
                <c:pt idx="0">
                  <c:v>40</c:v>
                </c:pt>
                <c:pt idx="1">
                  <c:v>2</c:v>
                </c:pt>
                <c:pt idx="2">
                  <c:v>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Taules!$B$20:$G$20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374336"/>
        <c:axId val="201544064"/>
      </c:barChart>
      <c:catAx>
        <c:axId val="20137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1544064"/>
        <c:crosses val="autoZero"/>
        <c:auto val="1"/>
        <c:lblAlgn val="ctr"/>
        <c:lblOffset val="100"/>
        <c:noMultiLvlLbl val="0"/>
      </c:catAx>
      <c:valAx>
        <c:axId val="201544064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137433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MITJANS UTILITZATS PER TROBAR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(Taules!$B$147,Taules!$D$147,Taules!$F$147,Taules!$H$147,Taules!$J$147,Taules!$L$147,Taules!$N$147,Taules!$P$147,Taules!$R$147,Taules!$T$147,Taules!$V$147)</c:f>
              <c:strCache>
                <c:ptCount val="11"/>
                <c:pt idx="0">
                  <c:v>Contactes personals</c:v>
                </c:pt>
                <c:pt idx="1">
                  <c:v>Iniciativa personal</c:v>
                </c:pt>
                <c:pt idx="2">
                  <c:v>Anuncis a la premsa</c:v>
                </c:pt>
                <c:pt idx="3">
                  <c:v>Oposició</c:v>
                </c:pt>
                <c:pt idx="4">
                  <c:v>Servei Català de Col·locació</c:v>
                </c:pt>
                <c:pt idx="5">
                  <c:v>Crear una empresa pròpia</c:v>
                </c:pt>
                <c:pt idx="6">
                  <c:v>Serveis de la borsa de les universitats</c:v>
                </c:pt>
                <c:pt idx="7">
                  <c:v>Convenis de cooperació educativa</c:v>
                </c:pt>
                <c:pt idx="8">
                  <c:v>Col·legi o associació professional</c:v>
                </c:pt>
                <c:pt idx="9">
                  <c:v>Internet</c:v>
                </c:pt>
                <c:pt idx="10">
                  <c:v>Bolsas institucionales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Taules!$B$147:$W$147</c15:sqref>
                  </c15:fullRef>
                </c:ext>
              </c:extLst>
            </c:strRef>
          </c:cat>
          <c:val>
            <c:numRef>
              <c:f>(Taules!$B$150,Taules!$D$150,Taules!$F$150,Taules!$H$150,Taules!$J$150,Taules!$L$150,Taules!$N$150,Taules!$P$150,Taules!$R$150,Taules!$T$150,Taules!$V$150)</c:f>
              <c:numCache>
                <c:formatCode>###0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Taules!$B$150:$W$150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608896"/>
        <c:axId val="82610432"/>
      </c:barChart>
      <c:catAx>
        <c:axId val="8260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610432"/>
        <c:crosses val="autoZero"/>
        <c:auto val="1"/>
        <c:lblAlgn val="ctr"/>
        <c:lblOffset val="100"/>
        <c:noMultiLvlLbl val="0"/>
      </c:catAx>
      <c:valAx>
        <c:axId val="82610432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608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Motius de no recerca de feina</a:t>
            </a:r>
          </a:p>
        </c:rich>
      </c:tx>
      <c:layout>
        <c:manualLayout>
          <c:xMode val="edge"/>
          <c:yMode val="edge"/>
          <c:x val="0.31801377952755905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(Taules!$B$158,Taules!$D$158,Taules!$F$158)</c:f>
              <c:strCache>
                <c:ptCount val="3"/>
                <c:pt idx="0">
                  <c:v>Continuar estudis/oposicions</c:v>
                </c:pt>
                <c:pt idx="1">
                  <c:v>Maternitat/llar</c:v>
                </c:pt>
                <c:pt idx="2">
                  <c:v>Altres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Taules!$B$158:$G$158</c15:sqref>
                  </c15:fullRef>
                </c:ext>
              </c:extLst>
            </c:strRef>
          </c:cat>
          <c:val>
            <c:numRef>
              <c:f>(Taules!$B$160,Taules!$D$160,Taules!$F$160)</c:f>
              <c:numCache>
                <c:formatCode>###0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Taules!$B$160:$G$160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Repetiries el màster?</a:t>
            </a:r>
          </a:p>
        </c:rich>
      </c:tx>
      <c:layout>
        <c:manualLayout>
          <c:xMode val="edge"/>
          <c:yMode val="edge"/>
          <c:x val="0.37079155730533681"/>
          <c:y val="3.240740740740740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(Taules!$B$167,Taules!$D$167)</c:f>
              <c:strCache>
                <c:ptCount val="2"/>
                <c:pt idx="0">
                  <c:v> No</c:v>
                </c:pt>
                <c:pt idx="1">
                  <c:v> 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Taules!$B$167:$E$167</c15:sqref>
                  </c15:fullRef>
                </c:ext>
              </c:extLst>
            </c:strRef>
          </c:cat>
          <c:val>
            <c:numRef>
              <c:f>(Taules!$B$169,Taules!$D$169)</c:f>
              <c:numCache>
                <c:formatCode>###0</c:formatCode>
                <c:ptCount val="2"/>
                <c:pt idx="0">
                  <c:v>12</c:v>
                </c:pt>
                <c:pt idx="1">
                  <c:v>32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Taules!$B$169:$E$169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Repetiries la universitat?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(Taules!$H$167,Taules!$J$167)</c:f>
              <c:strCache>
                <c:ptCount val="2"/>
                <c:pt idx="0">
                  <c:v> No</c:v>
                </c:pt>
                <c:pt idx="1">
                  <c:v> 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Taules!$H$167:$K$167</c15:sqref>
                  </c15:fullRef>
                </c:ext>
              </c:extLst>
            </c:strRef>
          </c:cat>
          <c:val>
            <c:numRef>
              <c:f>(Taules!$H$169,Taules!$J$169)</c:f>
              <c:numCache>
                <c:formatCode>###0</c:formatCode>
                <c:ptCount val="2"/>
                <c:pt idx="0">
                  <c:v>5</c:v>
                </c:pt>
                <c:pt idx="1">
                  <c:v>40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Taules!$H$169:$K$169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Continuació dels estudis</a:t>
            </a:r>
          </a:p>
        </c:rich>
      </c:tx>
      <c:layout>
        <c:manualLayout>
          <c:xMode val="edge"/>
          <c:yMode val="edge"/>
          <c:x val="0.29218044619422573"/>
          <c:y val="3.7037037037037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(Taules!$B$175,Taules!$D$175,Taules!$F$175)</c:f>
              <c:strCache>
                <c:ptCount val="3"/>
                <c:pt idx="0">
                  <c:v>No</c:v>
                </c:pt>
                <c:pt idx="1">
                  <c:v>Sí, he continuat amb els estudis de doctorat</c:v>
                </c:pt>
                <c:pt idx="2">
                  <c:v>Sí, altres cursos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Taules!$B$175:$G$175</c15:sqref>
                  </c15:fullRef>
                </c:ext>
              </c:extLst>
            </c:strRef>
          </c:cat>
          <c:val>
            <c:numRef>
              <c:f>(Taules!$B$177,Taules!$D$177,Taules!$F$177)</c:f>
              <c:numCache>
                <c:formatCode>###0</c:formatCode>
                <c:ptCount val="3"/>
                <c:pt idx="0">
                  <c:v>18</c:v>
                </c:pt>
                <c:pt idx="1">
                  <c:v>21</c:v>
                </c:pt>
                <c:pt idx="2">
                  <c:v>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Taules!$B$177:$G$177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010304"/>
        <c:axId val="83011840"/>
      </c:barChart>
      <c:catAx>
        <c:axId val="8301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11840"/>
        <c:crosses val="autoZero"/>
        <c:auto val="1"/>
        <c:lblAlgn val="ctr"/>
        <c:lblOffset val="100"/>
        <c:noMultiLvlLbl val="0"/>
      </c:catAx>
      <c:valAx>
        <c:axId val="83011840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1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Mateixa universitat 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(Taules!$J$175,Taules!$L$175)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Taules!$J$175:$M$175</c15:sqref>
                  </c15:fullRef>
                </c:ext>
              </c:extLst>
            </c:strRef>
          </c:cat>
          <c:val>
            <c:numRef>
              <c:f>(Taules!$J$177,Taules!$L$177)</c:f>
              <c:numCache>
                <c:formatCode>###0</c:formatCode>
                <c:ptCount val="2"/>
                <c:pt idx="0">
                  <c:v>10</c:v>
                </c:pt>
                <c:pt idx="1">
                  <c:v>17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Taules!$J$177:$M$177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Rendiment acadèmic a la universitat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(Taules!$B$192,Taules!$D$192,Taules!$F$192,Taules!$H$192)</c:f>
              <c:strCache>
                <c:ptCount val="4"/>
                <c:pt idx="0">
                  <c:v>Aprovat</c:v>
                </c:pt>
                <c:pt idx="1">
                  <c:v>Notable</c:v>
                </c:pt>
                <c:pt idx="2">
                  <c:v>Excel·lent</c:v>
                </c:pt>
                <c:pt idx="3">
                  <c:v>Matrícula d’honor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Taules!$B$192:$I$192</c15:sqref>
                  </c15:fullRef>
                </c:ext>
              </c:extLst>
            </c:strRef>
          </c:cat>
          <c:val>
            <c:numRef>
              <c:f>(Taules!$B$194,Taules!$D$194,Taules!$F$194,Taules!$H$194)</c:f>
              <c:numCache>
                <c:formatCode>###0</c:formatCode>
                <c:ptCount val="4"/>
                <c:pt idx="0">
                  <c:v>12</c:v>
                </c:pt>
                <c:pt idx="1">
                  <c:v>32</c:v>
                </c:pt>
                <c:pt idx="2">
                  <c:v>1</c:v>
                </c:pt>
                <c:pt idx="3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Taules!$B$194:$I$194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Nivell d'estudis més elevat dels dos pares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(Taules!$B$199,Taules!$D$199,Taules!$F$199,Taules!$H$199,Taules!$J$199)</c:f>
              <c:strCache>
                <c:ptCount val="5"/>
                <c:pt idx="0">
                  <c:v>Els dos estudis primaris/sense estudis</c:v>
                </c:pt>
                <c:pt idx="1">
                  <c:v>Un dels dos té estudis mitjans</c:v>
                </c:pt>
                <c:pt idx="2">
                  <c:v>Els dos tenen estudis mitjans</c:v>
                </c:pt>
                <c:pt idx="3">
                  <c:v>Un dels dos té estudis superiors</c:v>
                </c:pt>
                <c:pt idx="4">
                  <c:v>Els dos tenen estudis superiors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Taules!$B$199:$K$199</c15:sqref>
                  </c15:fullRef>
                </c:ext>
              </c:extLst>
            </c:strRef>
          </c:cat>
          <c:val>
            <c:numRef>
              <c:f>(Taules!$B$201,Taules!$D$201,Taules!$F$201,Taules!$H$201,Taules!$J$201)</c:f>
              <c:numCache>
                <c:formatCode>###0</c:formatCode>
                <c:ptCount val="5"/>
                <c:pt idx="0">
                  <c:v>7</c:v>
                </c:pt>
                <c:pt idx="1">
                  <c:v>0</c:v>
                </c:pt>
                <c:pt idx="2">
                  <c:v>3</c:v>
                </c:pt>
                <c:pt idx="3">
                  <c:v>11</c:v>
                </c:pt>
                <c:pt idx="4">
                  <c:v>22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Taules!$B$201:$K$201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075456"/>
        <c:axId val="83076992"/>
      </c:barChart>
      <c:catAx>
        <c:axId val="8307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76992"/>
        <c:crosses val="autoZero"/>
        <c:auto val="1"/>
        <c:lblAlgn val="ctr"/>
        <c:lblOffset val="100"/>
        <c:noMultiLvlLbl val="0"/>
      </c:catAx>
      <c:valAx>
        <c:axId val="83076992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7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Situació laboral prèvia al màster</a:t>
            </a:r>
          </a:p>
        </c:rich>
      </c:tx>
      <c:layout>
        <c:manualLayout>
          <c:xMode val="edge"/>
          <c:yMode val="edge"/>
          <c:x val="0.33468044619422571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(Taules!$B$25,Taules!$D$25)</c:f>
              <c:strCache>
                <c:ptCount val="2"/>
                <c:pt idx="0">
                  <c:v>No, era estudiant a temps complert o amb una feina intermitent
</c:v>
                </c:pt>
                <c:pt idx="1">
                  <c:v>Sí, he treballat durant o en els dos últims anys de la titulació prèvia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Taules!$B$25:$E$25</c15:sqref>
                  </c15:fullRef>
                </c:ext>
              </c:extLst>
            </c:strRef>
          </c:cat>
          <c:val>
            <c:numRef>
              <c:f>(Taules!$B$27,Taules!$D$27)</c:f>
              <c:numCache>
                <c:formatCode>###0</c:formatCode>
                <c:ptCount val="2"/>
                <c:pt idx="0">
                  <c:v>28</c:v>
                </c:pt>
                <c:pt idx="1">
                  <c:v>16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Taules!$B$27:$E$27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ANY D'INICI DE LA FEINA ACTUAL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(Taules!$B$34,Taules!$D$34,Taules!$F$34,Taules!$H$34)</c:f>
              <c:strCache>
                <c:ptCount val="4"/>
                <c:pt idx="0">
                  <c:v>Fa més de 3 anys</c:v>
                </c:pt>
                <c:pt idx="1">
                  <c:v>Fa 3 anys</c:v>
                </c:pt>
                <c:pt idx="2">
                  <c:v>Fa 2 anys</c:v>
                </c:pt>
                <c:pt idx="3">
                  <c:v>Fa 1 any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Taules!$B$34:$I$34</c15:sqref>
                  </c15:fullRef>
                </c:ext>
              </c:extLst>
            </c:strRef>
          </c:cat>
          <c:val>
            <c:numRef>
              <c:f>(Taules!$B$36,Taules!$D$36,Taules!$F$36,Taules!$H$36)</c:f>
              <c:numCache>
                <c:formatCode>###0</c:formatCode>
                <c:ptCount val="4"/>
                <c:pt idx="0">
                  <c:v>27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Taules!$B$36:$I$36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2148096"/>
        <c:axId val="222149632"/>
        <c:axId val="0"/>
      </c:bar3DChart>
      <c:catAx>
        <c:axId val="22214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22149632"/>
        <c:crosses val="autoZero"/>
        <c:auto val="1"/>
        <c:lblAlgn val="ctr"/>
        <c:lblOffset val="100"/>
        <c:noMultiLvlLbl val="0"/>
      </c:catAx>
      <c:valAx>
        <c:axId val="222149632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22148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Nivell d’estudis requerit per accedir a la darrera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(Taules!$B$41,Taules!$D$41,Taules!$F$41,Taules!$H$41)</c:f>
              <c:strCache>
                <c:ptCount val="4"/>
                <c:pt idx="0">
                  <c:v>Titulació de màster</c:v>
                </c:pt>
                <c:pt idx="1">
                  <c:v>Titulació espcífica prèvia</c:v>
                </c:pt>
                <c:pt idx="2">
                  <c:v>Només ser titulat universitari</c:v>
                </c:pt>
                <c:pt idx="3">
                  <c:v>Cap titulació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Taules!$B$41:$I$41</c15:sqref>
                  </c15:fullRef>
                </c:ext>
              </c:extLst>
            </c:strRef>
          </c:cat>
          <c:val>
            <c:numRef>
              <c:f>(Taules!$B$43,Taules!$D$43,Taules!$F$43,Taules!$H$43)</c:f>
              <c:numCache>
                <c:formatCode>###0</c:formatCode>
                <c:ptCount val="4"/>
                <c:pt idx="0">
                  <c:v>18</c:v>
                </c:pt>
                <c:pt idx="1">
                  <c:v>21</c:v>
                </c:pt>
                <c:pt idx="2">
                  <c:v>0</c:v>
                </c:pt>
                <c:pt idx="3">
                  <c:v>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Taules!$B$43:$I$43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8381824"/>
        <c:axId val="228383360"/>
        <c:axId val="0"/>
      </c:bar3DChart>
      <c:catAx>
        <c:axId val="22838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28383360"/>
        <c:crosses val="autoZero"/>
        <c:auto val="1"/>
        <c:lblAlgn val="ctr"/>
        <c:lblOffset val="100"/>
        <c:noMultiLvlLbl val="0"/>
      </c:catAx>
      <c:valAx>
        <c:axId val="228383360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28381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són les pròpies del nivell de formació de màster?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(Taules!$B$49,Taules!$D$49)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Taules!$B$49:$E$49</c15:sqref>
                  </c15:fullRef>
                </c:ext>
              </c:extLst>
            </c:strRef>
          </c:cat>
          <c:val>
            <c:numRef>
              <c:f>(Taules!$B$51,Taules!$D$51)</c:f>
              <c:numCache>
                <c:formatCode>###0</c:formatCode>
                <c:ptCount val="2"/>
                <c:pt idx="0">
                  <c:v>33</c:v>
                </c:pt>
                <c:pt idx="1">
                  <c:v>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Taules!$B$51:$E$51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requereixen la titulació específica prèvia al màster?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(Taules!$F$49,Taules!$H$49)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Taules!$F$49:$I$49</c15:sqref>
                  </c15:fullRef>
                </c:ext>
              </c:extLst>
            </c:strRef>
          </c:cat>
          <c:val>
            <c:numRef>
              <c:f>(Taules!$F$51,Taules!$H$51)</c:f>
              <c:numCache>
                <c:formatCode>###0</c:formatCode>
                <c:ptCount val="2"/>
                <c:pt idx="0">
                  <c:v>6</c:v>
                </c:pt>
                <c:pt idx="1">
                  <c:v>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Taules!$F$51:$I$51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requereixen titulació universitària?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(Taules!$J$49,Taules!$L$49)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Taules!$J$49:$M$49</c15:sqref>
                  </c15:fullRef>
                </c:ext>
              </c:extLst>
            </c:strRef>
          </c:cat>
          <c:val>
            <c:numRef>
              <c:f>(Taules!$J$51,Taules!$L$51)</c:f>
              <c:numCache>
                <c:formatCode>###0</c:formatCode>
                <c:ptCount val="2"/>
                <c:pt idx="0">
                  <c:v>0</c:v>
                </c:pt>
                <c:pt idx="1">
                  <c:v>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Taules!$J$51:$M$51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TIPUS DE CONTRACTE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(Taules!$B$56,Taules!$D$56,Taules!$F$56,Taules!$H$56,Taules!$J$56)</c:f>
              <c:strCache>
                <c:ptCount val="5"/>
                <c:pt idx="0">
                  <c:v>Fix</c:v>
                </c:pt>
                <c:pt idx="1">
                  <c:v>Autònom</c:v>
                </c:pt>
                <c:pt idx="2">
                  <c:v>Temporal</c:v>
                </c:pt>
                <c:pt idx="3">
                  <c:v>Becaris</c:v>
                </c:pt>
                <c:pt idx="4">
                  <c:v>No contracte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Taules!$B$56:$K$56</c15:sqref>
                  </c15:fullRef>
                </c:ext>
              </c:extLst>
            </c:strRef>
          </c:cat>
          <c:val>
            <c:numRef>
              <c:f>(Taules!$B$58,Taules!$D$58,Taules!$F$58,Taules!$H$58,Taules!$J$58)</c:f>
              <c:numCache>
                <c:formatCode>###0</c:formatCode>
                <c:ptCount val="5"/>
                <c:pt idx="0">
                  <c:v>20</c:v>
                </c:pt>
                <c:pt idx="1">
                  <c:v>5</c:v>
                </c:pt>
                <c:pt idx="2">
                  <c:v>12</c:v>
                </c:pt>
                <c:pt idx="3">
                  <c:v>4</c:v>
                </c:pt>
                <c:pt idx="4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Taules!$B$58:$K$58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987840"/>
        <c:axId val="61989632"/>
        <c:axId val="0"/>
      </c:bar3DChart>
      <c:catAx>
        <c:axId val="6198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1989632"/>
        <c:crosses val="autoZero"/>
        <c:auto val="1"/>
        <c:lblAlgn val="ctr"/>
        <c:lblOffset val="100"/>
        <c:noMultiLvlLbl val="0"/>
      </c:catAx>
      <c:valAx>
        <c:axId val="61989632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198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195</xdr:row>
      <xdr:rowOff>161925</xdr:rowOff>
    </xdr:from>
    <xdr:to>
      <xdr:col>0</xdr:col>
      <xdr:colOff>321469</xdr:colOff>
      <xdr:row>197</xdr:row>
      <xdr:rowOff>57149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142875" y="72466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188</xdr:row>
      <xdr:rowOff>171450</xdr:rowOff>
    </xdr:from>
    <xdr:to>
      <xdr:col>0</xdr:col>
      <xdr:colOff>311944</xdr:colOff>
      <xdr:row>190</xdr:row>
      <xdr:rowOff>38099</xdr:rowOff>
    </xdr:to>
    <xdr:sp macro="" textlink="">
      <xdr:nvSpPr>
        <xdr:cNvPr id="3" name="Fletxa corbada a l'esquerra 2">
          <a:hlinkClick xmlns:r="http://schemas.openxmlformats.org/officeDocument/2006/relationships" r:id="rId1"/>
        </xdr:cNvPr>
        <xdr:cNvSpPr/>
      </xdr:nvSpPr>
      <xdr:spPr>
        <a:xfrm>
          <a:off x="133350" y="70913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179</xdr:row>
      <xdr:rowOff>161925</xdr:rowOff>
    </xdr:from>
    <xdr:to>
      <xdr:col>0</xdr:col>
      <xdr:colOff>340519</xdr:colOff>
      <xdr:row>181</xdr:row>
      <xdr:rowOff>28574</xdr:rowOff>
    </xdr:to>
    <xdr:sp macro="" textlink="">
      <xdr:nvSpPr>
        <xdr:cNvPr id="4" name="Fletxa corbada a l'esquerra 3">
          <a:hlinkClick xmlns:r="http://schemas.openxmlformats.org/officeDocument/2006/relationships" r:id="rId1"/>
        </xdr:cNvPr>
        <xdr:cNvSpPr/>
      </xdr:nvSpPr>
      <xdr:spPr>
        <a:xfrm>
          <a:off x="161925" y="687419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171</xdr:row>
      <xdr:rowOff>161925</xdr:rowOff>
    </xdr:from>
    <xdr:to>
      <xdr:col>0</xdr:col>
      <xdr:colOff>359569</xdr:colOff>
      <xdr:row>173</xdr:row>
      <xdr:rowOff>28574</xdr:rowOff>
    </xdr:to>
    <xdr:sp macro="" textlink="">
      <xdr:nvSpPr>
        <xdr:cNvPr id="5" name="Fletxa corbada a l'esquerra 4">
          <a:hlinkClick xmlns:r="http://schemas.openxmlformats.org/officeDocument/2006/relationships" r:id="rId1"/>
        </xdr:cNvPr>
        <xdr:cNvSpPr/>
      </xdr:nvSpPr>
      <xdr:spPr>
        <a:xfrm>
          <a:off x="180975" y="66532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164</xdr:row>
      <xdr:rowOff>0</xdr:rowOff>
    </xdr:from>
    <xdr:to>
      <xdr:col>0</xdr:col>
      <xdr:colOff>369094</xdr:colOff>
      <xdr:row>165</xdr:row>
      <xdr:rowOff>57149</xdr:rowOff>
    </xdr:to>
    <xdr:sp macro="" textlink="">
      <xdr:nvSpPr>
        <xdr:cNvPr id="6" name="Fletxa corbada a l'esquerra 5">
          <a:hlinkClick xmlns:r="http://schemas.openxmlformats.org/officeDocument/2006/relationships" r:id="rId1"/>
        </xdr:cNvPr>
        <xdr:cNvSpPr/>
      </xdr:nvSpPr>
      <xdr:spPr>
        <a:xfrm>
          <a:off x="190500" y="645795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154</xdr:row>
      <xdr:rowOff>161925</xdr:rowOff>
    </xdr:from>
    <xdr:to>
      <xdr:col>0</xdr:col>
      <xdr:colOff>350044</xdr:colOff>
      <xdr:row>156</xdr:row>
      <xdr:rowOff>28574</xdr:rowOff>
    </xdr:to>
    <xdr:sp macro="" textlink="">
      <xdr:nvSpPr>
        <xdr:cNvPr id="7" name="Fletxa corbada a l'esquerra 6">
          <a:hlinkClick xmlns:r="http://schemas.openxmlformats.org/officeDocument/2006/relationships" r:id="rId1"/>
        </xdr:cNvPr>
        <xdr:cNvSpPr/>
      </xdr:nvSpPr>
      <xdr:spPr>
        <a:xfrm>
          <a:off x="171450" y="62217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144</xdr:row>
      <xdr:rowOff>152400</xdr:rowOff>
    </xdr:from>
    <xdr:to>
      <xdr:col>0</xdr:col>
      <xdr:colOff>359569</xdr:colOff>
      <xdr:row>146</xdr:row>
      <xdr:rowOff>19049</xdr:rowOff>
    </xdr:to>
    <xdr:sp macro="" textlink="">
      <xdr:nvSpPr>
        <xdr:cNvPr id="9" name="Fletxa corbada a l'esquerra 8">
          <a:hlinkClick xmlns:r="http://schemas.openxmlformats.org/officeDocument/2006/relationships" r:id="rId1"/>
        </xdr:cNvPr>
        <xdr:cNvSpPr/>
      </xdr:nvSpPr>
      <xdr:spPr>
        <a:xfrm>
          <a:off x="180975" y="57797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135</xdr:row>
      <xdr:rowOff>161925</xdr:rowOff>
    </xdr:from>
    <xdr:to>
      <xdr:col>0</xdr:col>
      <xdr:colOff>359569</xdr:colOff>
      <xdr:row>137</xdr:row>
      <xdr:rowOff>28574</xdr:rowOff>
    </xdr:to>
    <xdr:sp macro="" textlink="">
      <xdr:nvSpPr>
        <xdr:cNvPr id="11" name="Fletxa corbada a l'esquerra 10">
          <a:hlinkClick xmlns:r="http://schemas.openxmlformats.org/officeDocument/2006/relationships" r:id="rId1"/>
        </xdr:cNvPr>
        <xdr:cNvSpPr/>
      </xdr:nvSpPr>
      <xdr:spPr>
        <a:xfrm>
          <a:off x="180975" y="534924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128</xdr:row>
      <xdr:rowOff>0</xdr:rowOff>
    </xdr:from>
    <xdr:to>
      <xdr:col>0</xdr:col>
      <xdr:colOff>350044</xdr:colOff>
      <xdr:row>129</xdr:row>
      <xdr:rowOff>57149</xdr:rowOff>
    </xdr:to>
    <xdr:sp macro="" textlink="">
      <xdr:nvSpPr>
        <xdr:cNvPr id="12" name="Fletxa corbada a l'esquerra 11">
          <a:hlinkClick xmlns:r="http://schemas.openxmlformats.org/officeDocument/2006/relationships" r:id="rId1"/>
        </xdr:cNvPr>
        <xdr:cNvSpPr/>
      </xdr:nvSpPr>
      <xdr:spPr>
        <a:xfrm>
          <a:off x="171450" y="51682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119</xdr:row>
      <xdr:rowOff>0</xdr:rowOff>
    </xdr:from>
    <xdr:to>
      <xdr:col>0</xdr:col>
      <xdr:colOff>321469</xdr:colOff>
      <xdr:row>120</xdr:row>
      <xdr:rowOff>57149</xdr:rowOff>
    </xdr:to>
    <xdr:sp macro="" textlink="">
      <xdr:nvSpPr>
        <xdr:cNvPr id="18" name="Fletxa corbada a l'esquerra 17">
          <a:hlinkClick xmlns:r="http://schemas.openxmlformats.org/officeDocument/2006/relationships" r:id="rId1"/>
        </xdr:cNvPr>
        <xdr:cNvSpPr/>
      </xdr:nvSpPr>
      <xdr:spPr>
        <a:xfrm>
          <a:off x="142875" y="40338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108</xdr:row>
      <xdr:rowOff>152400</xdr:rowOff>
    </xdr:from>
    <xdr:to>
      <xdr:col>0</xdr:col>
      <xdr:colOff>340519</xdr:colOff>
      <xdr:row>110</xdr:row>
      <xdr:rowOff>47624</xdr:rowOff>
    </xdr:to>
    <xdr:sp macro="" textlink="">
      <xdr:nvSpPr>
        <xdr:cNvPr id="22" name="Fletxa corbada a l'esquerra 21">
          <a:hlinkClick xmlns:r="http://schemas.openxmlformats.org/officeDocument/2006/relationships" r:id="rId1"/>
        </xdr:cNvPr>
        <xdr:cNvSpPr/>
      </xdr:nvSpPr>
      <xdr:spPr>
        <a:xfrm>
          <a:off x="161925" y="31327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101</xdr:row>
      <xdr:rowOff>161925</xdr:rowOff>
    </xdr:from>
    <xdr:to>
      <xdr:col>0</xdr:col>
      <xdr:colOff>359569</xdr:colOff>
      <xdr:row>103</xdr:row>
      <xdr:rowOff>28574</xdr:rowOff>
    </xdr:to>
    <xdr:sp macro="" textlink="">
      <xdr:nvSpPr>
        <xdr:cNvPr id="23" name="Fletxa corbada a l'esquerra 22">
          <a:hlinkClick xmlns:r="http://schemas.openxmlformats.org/officeDocument/2006/relationships" r:id="rId1"/>
        </xdr:cNvPr>
        <xdr:cNvSpPr/>
      </xdr:nvSpPr>
      <xdr:spPr>
        <a:xfrm>
          <a:off x="180975" y="297751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209550</xdr:colOff>
      <xdr:row>93</xdr:row>
      <xdr:rowOff>180975</xdr:rowOff>
    </xdr:from>
    <xdr:to>
      <xdr:col>0</xdr:col>
      <xdr:colOff>388144</xdr:colOff>
      <xdr:row>95</xdr:row>
      <xdr:rowOff>47624</xdr:rowOff>
    </xdr:to>
    <xdr:sp macro="" textlink="">
      <xdr:nvSpPr>
        <xdr:cNvPr id="24" name="Fletxa corbada a l'esquerra 23">
          <a:hlinkClick xmlns:r="http://schemas.openxmlformats.org/officeDocument/2006/relationships" r:id="rId1"/>
        </xdr:cNvPr>
        <xdr:cNvSpPr/>
      </xdr:nvSpPr>
      <xdr:spPr>
        <a:xfrm>
          <a:off x="209550" y="276415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219075</xdr:colOff>
      <xdr:row>85</xdr:row>
      <xdr:rowOff>171450</xdr:rowOff>
    </xdr:from>
    <xdr:to>
      <xdr:col>0</xdr:col>
      <xdr:colOff>397669</xdr:colOff>
      <xdr:row>87</xdr:row>
      <xdr:rowOff>38099</xdr:rowOff>
    </xdr:to>
    <xdr:sp macro="" textlink="">
      <xdr:nvSpPr>
        <xdr:cNvPr id="25" name="Fletxa corbada a l'esquerra 24">
          <a:hlinkClick xmlns:r="http://schemas.openxmlformats.org/officeDocument/2006/relationships" r:id="rId1"/>
        </xdr:cNvPr>
        <xdr:cNvSpPr/>
      </xdr:nvSpPr>
      <xdr:spPr>
        <a:xfrm>
          <a:off x="219075" y="254889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77</xdr:row>
      <xdr:rowOff>171450</xdr:rowOff>
    </xdr:from>
    <xdr:to>
      <xdr:col>0</xdr:col>
      <xdr:colOff>330994</xdr:colOff>
      <xdr:row>79</xdr:row>
      <xdr:rowOff>38099</xdr:rowOff>
    </xdr:to>
    <xdr:sp macro="" textlink="">
      <xdr:nvSpPr>
        <xdr:cNvPr id="26" name="Fletxa corbada a l'esquerra 25">
          <a:hlinkClick xmlns:r="http://schemas.openxmlformats.org/officeDocument/2006/relationships" r:id="rId1"/>
        </xdr:cNvPr>
        <xdr:cNvSpPr/>
      </xdr:nvSpPr>
      <xdr:spPr>
        <a:xfrm>
          <a:off x="152400" y="23317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69</xdr:row>
      <xdr:rowOff>171450</xdr:rowOff>
    </xdr:from>
    <xdr:to>
      <xdr:col>0</xdr:col>
      <xdr:colOff>321469</xdr:colOff>
      <xdr:row>71</xdr:row>
      <xdr:rowOff>38099</xdr:rowOff>
    </xdr:to>
    <xdr:sp macro="" textlink="">
      <xdr:nvSpPr>
        <xdr:cNvPr id="27" name="Fletxa corbada a l'esquerra 26">
          <a:hlinkClick xmlns:r="http://schemas.openxmlformats.org/officeDocument/2006/relationships" r:id="rId1"/>
        </xdr:cNvPr>
        <xdr:cNvSpPr/>
      </xdr:nvSpPr>
      <xdr:spPr>
        <a:xfrm>
          <a:off x="142875" y="21336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61</xdr:row>
      <xdr:rowOff>152400</xdr:rowOff>
    </xdr:from>
    <xdr:to>
      <xdr:col>0</xdr:col>
      <xdr:colOff>311944</xdr:colOff>
      <xdr:row>63</xdr:row>
      <xdr:rowOff>19049</xdr:rowOff>
    </xdr:to>
    <xdr:sp macro="" textlink="">
      <xdr:nvSpPr>
        <xdr:cNvPr id="28" name="Fletxa corbada a l'esquerra 27">
          <a:hlinkClick xmlns:r="http://schemas.openxmlformats.org/officeDocument/2006/relationships" r:id="rId1"/>
        </xdr:cNvPr>
        <xdr:cNvSpPr/>
      </xdr:nvSpPr>
      <xdr:spPr>
        <a:xfrm>
          <a:off x="133350" y="193357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52</xdr:row>
      <xdr:rowOff>171450</xdr:rowOff>
    </xdr:from>
    <xdr:to>
      <xdr:col>0</xdr:col>
      <xdr:colOff>330994</xdr:colOff>
      <xdr:row>54</xdr:row>
      <xdr:rowOff>38099</xdr:rowOff>
    </xdr:to>
    <xdr:sp macro="" textlink="">
      <xdr:nvSpPr>
        <xdr:cNvPr id="29" name="Fletxa corbada a l'esquerra 28">
          <a:hlinkClick xmlns:r="http://schemas.openxmlformats.org/officeDocument/2006/relationships" r:id="rId1"/>
        </xdr:cNvPr>
        <xdr:cNvSpPr/>
      </xdr:nvSpPr>
      <xdr:spPr>
        <a:xfrm>
          <a:off x="152400" y="17411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45</xdr:row>
      <xdr:rowOff>161925</xdr:rowOff>
    </xdr:from>
    <xdr:to>
      <xdr:col>0</xdr:col>
      <xdr:colOff>311944</xdr:colOff>
      <xdr:row>47</xdr:row>
      <xdr:rowOff>0</xdr:rowOff>
    </xdr:to>
    <xdr:sp macro="" textlink="">
      <xdr:nvSpPr>
        <xdr:cNvPr id="30" name="Fletxa corbada a l'esquerra 29">
          <a:hlinkClick xmlns:r="http://schemas.openxmlformats.org/officeDocument/2006/relationships" r:id="rId1"/>
        </xdr:cNvPr>
        <xdr:cNvSpPr/>
      </xdr:nvSpPr>
      <xdr:spPr>
        <a:xfrm>
          <a:off x="133350" y="15335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31</xdr:row>
      <xdr:rowOff>0</xdr:rowOff>
    </xdr:from>
    <xdr:to>
      <xdr:col>0</xdr:col>
      <xdr:colOff>283369</xdr:colOff>
      <xdr:row>32</xdr:row>
      <xdr:rowOff>57149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104775" y="13792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23</xdr:row>
      <xdr:rowOff>0</xdr:rowOff>
    </xdr:from>
    <xdr:to>
      <xdr:col>0</xdr:col>
      <xdr:colOff>292894</xdr:colOff>
      <xdr:row>24</xdr:row>
      <xdr:rowOff>0</xdr:rowOff>
    </xdr:to>
    <xdr:sp macro="" textlink="">
      <xdr:nvSpPr>
        <xdr:cNvPr id="34" name="Fletxa corbada a l'esquerra 33">
          <a:hlinkClick xmlns:r="http://schemas.openxmlformats.org/officeDocument/2006/relationships" r:id="rId1"/>
        </xdr:cNvPr>
        <xdr:cNvSpPr/>
      </xdr:nvSpPr>
      <xdr:spPr>
        <a:xfrm>
          <a:off x="114300" y="6124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15</xdr:row>
      <xdr:rowOff>0</xdr:rowOff>
    </xdr:from>
    <xdr:to>
      <xdr:col>0</xdr:col>
      <xdr:colOff>292894</xdr:colOff>
      <xdr:row>16</xdr:row>
      <xdr:rowOff>57149</xdr:rowOff>
    </xdr:to>
    <xdr:sp macro="" textlink="">
      <xdr:nvSpPr>
        <xdr:cNvPr id="35" name="Fletxa corbada a l'esquerra 34">
          <a:hlinkClick xmlns:r="http://schemas.openxmlformats.org/officeDocument/2006/relationships" r:id="rId1"/>
        </xdr:cNvPr>
        <xdr:cNvSpPr/>
      </xdr:nvSpPr>
      <xdr:spPr>
        <a:xfrm>
          <a:off x="114300" y="37814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85725</xdr:colOff>
      <xdr:row>5</xdr:row>
      <xdr:rowOff>180975</xdr:rowOff>
    </xdr:from>
    <xdr:to>
      <xdr:col>0</xdr:col>
      <xdr:colOff>264319</xdr:colOff>
      <xdr:row>8</xdr:row>
      <xdr:rowOff>47624</xdr:rowOff>
    </xdr:to>
    <xdr:sp macro="" textlink="">
      <xdr:nvSpPr>
        <xdr:cNvPr id="36" name="Fletxa corbada a l'esquerra 35">
          <a:hlinkClick xmlns:r="http://schemas.openxmlformats.org/officeDocument/2006/relationships" r:id="rId1"/>
        </xdr:cNvPr>
        <xdr:cNvSpPr/>
      </xdr:nvSpPr>
      <xdr:spPr>
        <a:xfrm>
          <a:off x="85725" y="1781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38</xdr:row>
      <xdr:rowOff>161925</xdr:rowOff>
    </xdr:from>
    <xdr:to>
      <xdr:col>0</xdr:col>
      <xdr:colOff>311944</xdr:colOff>
      <xdr:row>40</xdr:row>
      <xdr:rowOff>0</xdr:rowOff>
    </xdr:to>
    <xdr:sp macro="" textlink="">
      <xdr:nvSpPr>
        <xdr:cNvPr id="39" name="Fletxa corbada a l'esquerra 29">
          <a:hlinkClick xmlns:r="http://schemas.openxmlformats.org/officeDocument/2006/relationships" r:id="rId1"/>
        </xdr:cNvPr>
        <xdr:cNvSpPr/>
      </xdr:nvSpPr>
      <xdr:spPr>
        <a:xfrm>
          <a:off x="133350" y="20402550"/>
          <a:ext cx="178594" cy="28813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171450</xdr:rowOff>
    </xdr:from>
    <xdr:to>
      <xdr:col>6</xdr:col>
      <xdr:colOff>0</xdr:colOff>
      <xdr:row>18</xdr:row>
      <xdr:rowOff>38100</xdr:rowOff>
    </xdr:to>
    <xdr:graphicFrame macro="">
      <xdr:nvGraphicFramePr>
        <xdr:cNvPr id="2" name="Gráfico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142875</xdr:rowOff>
    </xdr:from>
    <xdr:to>
      <xdr:col>6</xdr:col>
      <xdr:colOff>571500</xdr:colOff>
      <xdr:row>35</xdr:row>
      <xdr:rowOff>190500</xdr:rowOff>
    </xdr:to>
    <xdr:graphicFrame macro="">
      <xdr:nvGraphicFramePr>
        <xdr:cNvPr id="3" name="Gráfico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28575</xdr:rowOff>
    </xdr:from>
    <xdr:to>
      <xdr:col>6</xdr:col>
      <xdr:colOff>0</xdr:colOff>
      <xdr:row>52</xdr:row>
      <xdr:rowOff>66675</xdr:rowOff>
    </xdr:to>
    <xdr:graphicFrame macro="">
      <xdr:nvGraphicFramePr>
        <xdr:cNvPr id="4" name="Gráfico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85725</xdr:rowOff>
    </xdr:from>
    <xdr:to>
      <xdr:col>6</xdr:col>
      <xdr:colOff>0</xdr:colOff>
      <xdr:row>70</xdr:row>
      <xdr:rowOff>133350</xdr:rowOff>
    </xdr:to>
    <xdr:graphicFrame macro="">
      <xdr:nvGraphicFramePr>
        <xdr:cNvPr id="5" name="Gráfico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345281</xdr:colOff>
      <xdr:row>56</xdr:row>
      <xdr:rowOff>104776</xdr:rowOff>
    </xdr:from>
    <xdr:to>
      <xdr:col>12</xdr:col>
      <xdr:colOff>514350</xdr:colOff>
      <xdr:row>70</xdr:row>
      <xdr:rowOff>142875</xdr:rowOff>
    </xdr:to>
    <xdr:graphicFrame macro="">
      <xdr:nvGraphicFramePr>
        <xdr:cNvPr id="6" name="Gráfico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4</xdr:col>
      <xdr:colOff>685800</xdr:colOff>
      <xdr:row>88</xdr:row>
      <xdr:rowOff>123825</xdr:rowOff>
    </xdr:to>
    <xdr:graphicFrame macro="">
      <xdr:nvGraphicFramePr>
        <xdr:cNvPr id="7" name="Gráfico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409575</xdr:colOff>
      <xdr:row>76</xdr:row>
      <xdr:rowOff>190499</xdr:rowOff>
    </xdr:from>
    <xdr:to>
      <xdr:col>10</xdr:col>
      <xdr:colOff>9525</xdr:colOff>
      <xdr:row>88</xdr:row>
      <xdr:rowOff>123824</xdr:rowOff>
    </xdr:to>
    <xdr:graphicFrame macro="">
      <xdr:nvGraphicFramePr>
        <xdr:cNvPr id="8" name="Gráfico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</xdr:colOff>
      <xdr:row>90</xdr:row>
      <xdr:rowOff>0</xdr:rowOff>
    </xdr:from>
    <xdr:to>
      <xdr:col>4</xdr:col>
      <xdr:colOff>685801</xdr:colOff>
      <xdr:row>101</xdr:row>
      <xdr:rowOff>123825</xdr:rowOff>
    </xdr:to>
    <xdr:graphicFrame macro="">
      <xdr:nvGraphicFramePr>
        <xdr:cNvPr id="9" name="Gráfico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107</xdr:row>
      <xdr:rowOff>171449</xdr:rowOff>
    </xdr:from>
    <xdr:to>
      <xdr:col>7</xdr:col>
      <xdr:colOff>314325</xdr:colOff>
      <xdr:row>124</xdr:row>
      <xdr:rowOff>57150</xdr:rowOff>
    </xdr:to>
    <xdr:graphicFrame macro="">
      <xdr:nvGraphicFramePr>
        <xdr:cNvPr id="10" name="Gráfico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714375</xdr:colOff>
      <xdr:row>108</xdr:row>
      <xdr:rowOff>38100</xdr:rowOff>
    </xdr:from>
    <xdr:to>
      <xdr:col>16</xdr:col>
      <xdr:colOff>28575</xdr:colOff>
      <xdr:row>123</xdr:row>
      <xdr:rowOff>152400</xdr:rowOff>
    </xdr:to>
    <xdr:graphicFrame macro="">
      <xdr:nvGraphicFramePr>
        <xdr:cNvPr id="11" name="Gráfico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128</xdr:row>
      <xdr:rowOff>104775</xdr:rowOff>
    </xdr:from>
    <xdr:to>
      <xdr:col>6</xdr:col>
      <xdr:colOff>0</xdr:colOff>
      <xdr:row>142</xdr:row>
      <xdr:rowOff>152400</xdr:rowOff>
    </xdr:to>
    <xdr:graphicFrame macro="">
      <xdr:nvGraphicFramePr>
        <xdr:cNvPr id="12" name="Gráfico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145</xdr:row>
      <xdr:rowOff>28575</xdr:rowOff>
    </xdr:from>
    <xdr:to>
      <xdr:col>5</xdr:col>
      <xdr:colOff>559594</xdr:colOff>
      <xdr:row>159</xdr:row>
      <xdr:rowOff>85725</xdr:rowOff>
    </xdr:to>
    <xdr:graphicFrame macro="">
      <xdr:nvGraphicFramePr>
        <xdr:cNvPr id="13" name="Gráfico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162</xdr:row>
      <xdr:rowOff>28575</xdr:rowOff>
    </xdr:from>
    <xdr:to>
      <xdr:col>6</xdr:col>
      <xdr:colOff>0</xdr:colOff>
      <xdr:row>176</xdr:row>
      <xdr:rowOff>104775</xdr:rowOff>
    </xdr:to>
    <xdr:graphicFrame macro="">
      <xdr:nvGraphicFramePr>
        <xdr:cNvPr id="14" name="Gráfico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179</xdr:row>
      <xdr:rowOff>66675</xdr:rowOff>
    </xdr:from>
    <xdr:to>
      <xdr:col>6</xdr:col>
      <xdr:colOff>0</xdr:colOff>
      <xdr:row>193</xdr:row>
      <xdr:rowOff>142875</xdr:rowOff>
    </xdr:to>
    <xdr:graphicFrame macro="">
      <xdr:nvGraphicFramePr>
        <xdr:cNvPr id="15" name="Gráfico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194</xdr:row>
      <xdr:rowOff>119062</xdr:rowOff>
    </xdr:from>
    <xdr:to>
      <xdr:col>8</xdr:col>
      <xdr:colOff>142875</xdr:colOff>
      <xdr:row>211</xdr:row>
      <xdr:rowOff>133350</xdr:rowOff>
    </xdr:to>
    <xdr:graphicFrame macro="">
      <xdr:nvGraphicFramePr>
        <xdr:cNvPr id="16" name="Gráfico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213</xdr:row>
      <xdr:rowOff>47625</xdr:rowOff>
    </xdr:from>
    <xdr:to>
      <xdr:col>6</xdr:col>
      <xdr:colOff>0</xdr:colOff>
      <xdr:row>227</xdr:row>
      <xdr:rowOff>123825</xdr:rowOff>
    </xdr:to>
    <xdr:graphicFrame macro="">
      <xdr:nvGraphicFramePr>
        <xdr:cNvPr id="17" name="Gráfico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229</xdr:row>
      <xdr:rowOff>152400</xdr:rowOff>
    </xdr:from>
    <xdr:to>
      <xdr:col>8</xdr:col>
      <xdr:colOff>704850</xdr:colOff>
      <xdr:row>248</xdr:row>
      <xdr:rowOff>57150</xdr:rowOff>
    </xdr:to>
    <xdr:graphicFrame macro="">
      <xdr:nvGraphicFramePr>
        <xdr:cNvPr id="18" name="Gráfico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251</xdr:row>
      <xdr:rowOff>47625</xdr:rowOff>
    </xdr:from>
    <xdr:to>
      <xdr:col>6</xdr:col>
      <xdr:colOff>0</xdr:colOff>
      <xdr:row>265</xdr:row>
      <xdr:rowOff>123825</xdr:rowOff>
    </xdr:to>
    <xdr:graphicFrame macro="">
      <xdr:nvGraphicFramePr>
        <xdr:cNvPr id="19" name="Gráfico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268</xdr:row>
      <xdr:rowOff>88106</xdr:rowOff>
    </xdr:from>
    <xdr:to>
      <xdr:col>6</xdr:col>
      <xdr:colOff>0</xdr:colOff>
      <xdr:row>282</xdr:row>
      <xdr:rowOff>164306</xdr:rowOff>
    </xdr:to>
    <xdr:graphicFrame macro="">
      <xdr:nvGraphicFramePr>
        <xdr:cNvPr id="20" name="Gráfico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466725</xdr:colOff>
      <xdr:row>268</xdr:row>
      <xdr:rowOff>95250</xdr:rowOff>
    </xdr:from>
    <xdr:to>
      <xdr:col>15</xdr:col>
      <xdr:colOff>666749</xdr:colOff>
      <xdr:row>283</xdr:row>
      <xdr:rowOff>19050</xdr:rowOff>
    </xdr:to>
    <xdr:graphicFrame macro="">
      <xdr:nvGraphicFramePr>
        <xdr:cNvPr id="21" name="Gráfico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285</xdr:row>
      <xdr:rowOff>152400</xdr:rowOff>
    </xdr:from>
    <xdr:to>
      <xdr:col>6</xdr:col>
      <xdr:colOff>0</xdr:colOff>
      <xdr:row>300</xdr:row>
      <xdr:rowOff>38100</xdr:rowOff>
    </xdr:to>
    <xdr:graphicFrame macro="">
      <xdr:nvGraphicFramePr>
        <xdr:cNvPr id="22" name="Gráfico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304</xdr:row>
      <xdr:rowOff>133350</xdr:rowOff>
    </xdr:from>
    <xdr:to>
      <xdr:col>5</xdr:col>
      <xdr:colOff>76200</xdr:colOff>
      <xdr:row>318</xdr:row>
      <xdr:rowOff>85725</xdr:rowOff>
    </xdr:to>
    <xdr:graphicFrame macro="">
      <xdr:nvGraphicFramePr>
        <xdr:cNvPr id="23" name="Gráfico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600075</xdr:colOff>
      <xdr:row>304</xdr:row>
      <xdr:rowOff>142875</xdr:rowOff>
    </xdr:from>
    <xdr:to>
      <xdr:col>11</xdr:col>
      <xdr:colOff>57151</xdr:colOff>
      <xdr:row>318</xdr:row>
      <xdr:rowOff>104775</xdr:rowOff>
    </xdr:to>
    <xdr:graphicFrame macro="">
      <xdr:nvGraphicFramePr>
        <xdr:cNvPr id="24" name="Gráfico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321</xdr:row>
      <xdr:rowOff>19050</xdr:rowOff>
    </xdr:from>
    <xdr:to>
      <xdr:col>6</xdr:col>
      <xdr:colOff>0</xdr:colOff>
      <xdr:row>335</xdr:row>
      <xdr:rowOff>95250</xdr:rowOff>
    </xdr:to>
    <xdr:graphicFrame macro="">
      <xdr:nvGraphicFramePr>
        <xdr:cNvPr id="25" name="Gráfico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285751</xdr:colOff>
      <xdr:row>326</xdr:row>
      <xdr:rowOff>104775</xdr:rowOff>
    </xdr:from>
    <xdr:to>
      <xdr:col>8</xdr:col>
      <xdr:colOff>57151</xdr:colOff>
      <xdr:row>328</xdr:row>
      <xdr:rowOff>57150</xdr:rowOff>
    </xdr:to>
    <xdr:sp macro="" textlink="">
      <xdr:nvSpPr>
        <xdr:cNvPr id="26" name="Flecha derecha 105"/>
        <xdr:cNvSpPr/>
      </xdr:nvSpPr>
      <xdr:spPr>
        <a:xfrm>
          <a:off x="4857751" y="63217425"/>
          <a:ext cx="1295400" cy="333375"/>
        </a:xfrm>
        <a:prstGeom prst="rightArrow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>
    <xdr:from>
      <xdr:col>8</xdr:col>
      <xdr:colOff>295275</xdr:colOff>
      <xdr:row>320</xdr:row>
      <xdr:rowOff>190499</xdr:rowOff>
    </xdr:from>
    <xdr:to>
      <xdr:col>12</xdr:col>
      <xdr:colOff>609600</xdr:colOff>
      <xdr:row>335</xdr:row>
      <xdr:rowOff>85724</xdr:rowOff>
    </xdr:to>
    <xdr:graphicFrame macro="">
      <xdr:nvGraphicFramePr>
        <xdr:cNvPr id="27" name="Gráfico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341</xdr:row>
      <xdr:rowOff>180975</xdr:rowOff>
    </xdr:from>
    <xdr:to>
      <xdr:col>4</xdr:col>
      <xdr:colOff>428625</xdr:colOff>
      <xdr:row>353</xdr:row>
      <xdr:rowOff>114300</xdr:rowOff>
    </xdr:to>
    <xdr:graphicFrame macro="">
      <xdr:nvGraphicFramePr>
        <xdr:cNvPr id="28" name="Gráfico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356</xdr:row>
      <xdr:rowOff>9525</xdr:rowOff>
    </xdr:from>
    <xdr:to>
      <xdr:col>8</xdr:col>
      <xdr:colOff>66675</xdr:colOff>
      <xdr:row>372</xdr:row>
      <xdr:rowOff>123825</xdr:rowOff>
    </xdr:to>
    <xdr:graphicFrame macro="">
      <xdr:nvGraphicFramePr>
        <xdr:cNvPr id="29" name="Gráfico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685800</xdr:colOff>
      <xdr:row>115</xdr:row>
      <xdr:rowOff>9525</xdr:rowOff>
    </xdr:from>
    <xdr:to>
      <xdr:col>9</xdr:col>
      <xdr:colOff>228600</xdr:colOff>
      <xdr:row>117</xdr:row>
      <xdr:rowOff>47625</xdr:rowOff>
    </xdr:to>
    <xdr:sp macro="" textlink="">
      <xdr:nvSpPr>
        <xdr:cNvPr id="30" name="Flecha derecha 110"/>
        <xdr:cNvSpPr/>
      </xdr:nvSpPr>
      <xdr:spPr>
        <a:xfrm>
          <a:off x="6019800" y="22726650"/>
          <a:ext cx="1066800" cy="428625"/>
        </a:xfrm>
        <a:prstGeom prst="rightArrow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8"/>
  <sheetViews>
    <sheetView showGridLines="0" showRowColHeaders="0" tabSelected="1" workbookViewId="0">
      <selection activeCell="B2" sqref="B2:S2"/>
    </sheetView>
  </sheetViews>
  <sheetFormatPr defaultRowHeight="15"/>
  <sheetData>
    <row r="2" spans="1:19" ht="28.5" customHeight="1">
      <c r="A2" s="72"/>
      <c r="B2" s="126" t="s">
        <v>173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9">
      <c r="A4" s="72"/>
      <c r="B4" s="72"/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</row>
    <row r="5" spans="1:19" ht="28.5">
      <c r="A5" s="72"/>
      <c r="B5" s="3"/>
      <c r="C5" s="75"/>
      <c r="D5" s="75"/>
      <c r="E5" s="74"/>
      <c r="F5" s="74"/>
      <c r="G5" s="74"/>
      <c r="H5" s="74"/>
      <c r="I5" s="74"/>
      <c r="J5" s="74"/>
      <c r="K5" s="74"/>
      <c r="L5" s="72"/>
      <c r="M5" s="72"/>
      <c r="N5" s="72"/>
      <c r="O5" s="72"/>
    </row>
    <row r="7" spans="1:19" ht="33.75">
      <c r="B7" s="127" t="s">
        <v>174</v>
      </c>
      <c r="C7" s="127"/>
      <c r="D7" s="127"/>
      <c r="E7" s="127"/>
    </row>
    <row r="11" spans="1:19" ht="18.75">
      <c r="B11" s="128" t="s">
        <v>175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</row>
    <row r="12" spans="1:19" ht="18.75">
      <c r="A12" s="76"/>
      <c r="B12" s="77"/>
      <c r="C12" s="77"/>
      <c r="D12" s="77"/>
      <c r="E12" s="77"/>
      <c r="F12" s="77"/>
      <c r="G12" s="77"/>
      <c r="H12" s="77"/>
      <c r="I12" s="77"/>
      <c r="J12" s="76"/>
      <c r="K12" s="76"/>
      <c r="L12" s="76"/>
      <c r="M12" s="76"/>
      <c r="N12" s="76"/>
      <c r="O12" s="76"/>
    </row>
    <row r="13" spans="1:19">
      <c r="B13" s="78" t="s">
        <v>3</v>
      </c>
      <c r="C13" s="79"/>
      <c r="D13" t="s">
        <v>176</v>
      </c>
    </row>
    <row r="14" spans="1:19">
      <c r="B14" s="78" t="s">
        <v>177</v>
      </c>
      <c r="C14" s="79"/>
      <c r="D14" s="129" t="s">
        <v>178</v>
      </c>
      <c r="E14" s="129"/>
      <c r="F14" s="129"/>
      <c r="G14" s="129"/>
      <c r="H14" s="129"/>
      <c r="I14" s="129"/>
      <c r="J14" s="129"/>
      <c r="K14" s="129"/>
      <c r="L14" s="129"/>
      <c r="M14" s="129"/>
    </row>
    <row r="15" spans="1:19">
      <c r="B15" s="78"/>
      <c r="C15" s="79"/>
      <c r="D15" s="129"/>
      <c r="E15" s="129"/>
      <c r="F15" s="129"/>
      <c r="G15" s="129"/>
      <c r="H15" s="129"/>
      <c r="I15" s="129"/>
      <c r="J15" s="129"/>
      <c r="K15" s="129"/>
      <c r="L15" s="129"/>
      <c r="M15" s="129"/>
    </row>
    <row r="16" spans="1:19">
      <c r="B16" s="78"/>
      <c r="C16" s="79"/>
      <c r="D16" s="129"/>
      <c r="E16" s="129"/>
      <c r="F16" s="129"/>
      <c r="G16" s="129"/>
      <c r="H16" s="129"/>
      <c r="I16" s="129"/>
      <c r="J16" s="129"/>
      <c r="K16" s="129"/>
      <c r="L16" s="129"/>
      <c r="M16" s="129"/>
    </row>
    <row r="17" spans="1:15">
      <c r="B17" s="78" t="s">
        <v>179</v>
      </c>
      <c r="C17" s="79"/>
      <c r="D17" t="s">
        <v>180</v>
      </c>
    </row>
    <row r="18" spans="1:15">
      <c r="B18" s="78" t="s">
        <v>181</v>
      </c>
      <c r="C18" s="80"/>
      <c r="D18" s="129" t="s">
        <v>197</v>
      </c>
      <c r="E18" s="129"/>
      <c r="F18" s="129"/>
      <c r="G18" s="129"/>
      <c r="H18" s="129"/>
      <c r="I18" s="129"/>
      <c r="J18" s="129"/>
      <c r="K18" s="129"/>
      <c r="L18" s="129"/>
    </row>
    <row r="19" spans="1:15">
      <c r="B19" s="78"/>
      <c r="C19" s="79"/>
    </row>
    <row r="20" spans="1:15">
      <c r="B20" s="78" t="s">
        <v>198</v>
      </c>
      <c r="C20" s="79"/>
      <c r="D20" t="s">
        <v>187</v>
      </c>
    </row>
    <row r="21" spans="1:15">
      <c r="B21" s="81"/>
      <c r="C21" s="82"/>
    </row>
    <row r="22" spans="1:15">
      <c r="B22" s="81"/>
      <c r="C22" s="82"/>
    </row>
    <row r="23" spans="1:15">
      <c r="B23" s="81"/>
      <c r="C23" s="82"/>
    </row>
    <row r="24" spans="1:15">
      <c r="B24" s="81"/>
      <c r="C24" s="82"/>
    </row>
    <row r="25" spans="1:15" ht="16.5" thickBot="1">
      <c r="B25" s="83" t="s">
        <v>182</v>
      </c>
      <c r="C25" s="84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1:15" ht="15.75">
      <c r="B26" s="86"/>
      <c r="C26" s="82"/>
    </row>
    <row r="27" spans="1:15">
      <c r="B27" s="81"/>
      <c r="C27" s="82"/>
    </row>
    <row r="28" spans="1:15">
      <c r="A28" s="76"/>
      <c r="F28" s="81"/>
      <c r="G28" s="82"/>
      <c r="H28" s="96" t="s">
        <v>3</v>
      </c>
      <c r="I28" s="87" t="s">
        <v>183</v>
      </c>
      <c r="J28" s="88" t="s">
        <v>184</v>
      </c>
      <c r="K28" s="89" t="s">
        <v>185</v>
      </c>
      <c r="L28" s="76"/>
      <c r="M28" s="93"/>
      <c r="N28" s="76"/>
      <c r="O28" s="76"/>
    </row>
    <row r="29" spans="1:15">
      <c r="A29" s="90"/>
      <c r="B29" s="123" t="s">
        <v>188</v>
      </c>
      <c r="C29" s="123"/>
      <c r="D29" s="123"/>
      <c r="E29" s="123"/>
      <c r="F29" s="123"/>
      <c r="G29" s="124"/>
      <c r="H29" s="102">
        <v>24</v>
      </c>
      <c r="I29" s="101">
        <v>2</v>
      </c>
      <c r="J29" s="92">
        <f>I29/H29</f>
        <v>8.3333333333333329E-2</v>
      </c>
      <c r="K29" s="92">
        <f>1.96*(SQRT(((0.5^2)/I29)*((H29-I29)/(H29-1))))</f>
        <v>0.67773279331196212</v>
      </c>
      <c r="L29" s="90"/>
      <c r="M29" s="93"/>
      <c r="N29" s="90"/>
      <c r="O29" s="90"/>
    </row>
    <row r="30" spans="1:15" ht="30" customHeight="1">
      <c r="B30" s="123" t="s">
        <v>189</v>
      </c>
      <c r="C30" s="123"/>
      <c r="D30" s="123"/>
      <c r="E30" s="123"/>
      <c r="F30" s="123"/>
      <c r="G30" s="124"/>
      <c r="H30" s="102">
        <v>1</v>
      </c>
      <c r="I30" s="101">
        <v>1</v>
      </c>
      <c r="J30" s="92">
        <f t="shared" ref="J30:J37" si="0">I30/H30</f>
        <v>1</v>
      </c>
      <c r="K30" s="100">
        <v>0</v>
      </c>
      <c r="M30" s="93"/>
    </row>
    <row r="31" spans="1:15" ht="30" customHeight="1">
      <c r="B31" s="123" t="s">
        <v>190</v>
      </c>
      <c r="C31" s="123"/>
      <c r="D31" s="123"/>
      <c r="E31" s="123"/>
      <c r="F31" s="123"/>
      <c r="G31" s="124"/>
      <c r="H31" s="102">
        <v>26</v>
      </c>
      <c r="I31" s="101">
        <v>6</v>
      </c>
      <c r="J31" s="92">
        <f t="shared" si="0"/>
        <v>0.23076923076923078</v>
      </c>
      <c r="K31" s="92">
        <f t="shared" ref="K31:K37" si="1">1.96*(SQRT(((0.5^2)/I31)*((H31-I31)/(H31-1))))</f>
        <v>0.35784540423670852</v>
      </c>
      <c r="M31" s="93"/>
    </row>
    <row r="32" spans="1:15">
      <c r="B32" s="123" t="s">
        <v>191</v>
      </c>
      <c r="C32" s="123"/>
      <c r="D32" s="123"/>
      <c r="E32" s="123"/>
      <c r="F32" s="123"/>
      <c r="G32" s="124"/>
      <c r="H32" s="102">
        <v>23</v>
      </c>
      <c r="I32" s="101">
        <v>11</v>
      </c>
      <c r="J32" s="92">
        <f t="shared" si="0"/>
        <v>0.47826086956521741</v>
      </c>
      <c r="K32" s="92">
        <f t="shared" si="1"/>
        <v>0.21822726799341041</v>
      </c>
      <c r="M32" s="93"/>
    </row>
    <row r="33" spans="2:13" ht="30" customHeight="1">
      <c r="B33" s="123" t="s">
        <v>192</v>
      </c>
      <c r="C33" s="123"/>
      <c r="D33" s="123"/>
      <c r="E33" s="123"/>
      <c r="F33" s="123"/>
      <c r="G33" s="124"/>
      <c r="H33" s="102">
        <v>14</v>
      </c>
      <c r="I33" s="101">
        <v>4</v>
      </c>
      <c r="J33" s="92">
        <f t="shared" si="0"/>
        <v>0.2857142857142857</v>
      </c>
      <c r="K33" s="92">
        <f t="shared" si="1"/>
        <v>0.42975842946044429</v>
      </c>
      <c r="M33" s="93"/>
    </row>
    <row r="34" spans="2:13" ht="30" customHeight="1">
      <c r="B34" s="123" t="s">
        <v>193</v>
      </c>
      <c r="C34" s="123"/>
      <c r="D34" s="123"/>
      <c r="E34" s="123"/>
      <c r="F34" s="123"/>
      <c r="G34" s="124"/>
      <c r="H34" s="102">
        <v>20</v>
      </c>
      <c r="I34" s="101">
        <v>7</v>
      </c>
      <c r="J34" s="92">
        <f t="shared" si="0"/>
        <v>0.35</v>
      </c>
      <c r="K34" s="92">
        <f t="shared" si="1"/>
        <v>0.30638812674535271</v>
      </c>
      <c r="M34" s="93"/>
    </row>
    <row r="35" spans="2:13" ht="30" customHeight="1">
      <c r="B35" s="123" t="s">
        <v>194</v>
      </c>
      <c r="C35" s="123"/>
      <c r="D35" s="123"/>
      <c r="E35" s="123"/>
      <c r="F35" s="123"/>
      <c r="G35" s="124"/>
      <c r="H35" s="102">
        <v>29</v>
      </c>
      <c r="I35" s="101">
        <v>12</v>
      </c>
      <c r="J35" s="92">
        <f t="shared" si="0"/>
        <v>0.41379310344827586</v>
      </c>
      <c r="K35" s="92">
        <f t="shared" si="1"/>
        <v>0.22043517565639711</v>
      </c>
      <c r="M35" s="93"/>
    </row>
    <row r="36" spans="2:13" ht="30" customHeight="1">
      <c r="B36" s="123" t="s">
        <v>195</v>
      </c>
      <c r="C36" s="123"/>
      <c r="D36" s="123"/>
      <c r="E36" s="123"/>
      <c r="F36" s="123"/>
      <c r="G36" s="124"/>
      <c r="H36" s="102">
        <v>2</v>
      </c>
      <c r="I36" s="101">
        <v>1</v>
      </c>
      <c r="J36" s="92">
        <f t="shared" si="0"/>
        <v>0.5</v>
      </c>
      <c r="K36" s="92">
        <f t="shared" si="1"/>
        <v>0.98</v>
      </c>
      <c r="M36" s="93"/>
    </row>
    <row r="37" spans="2:13" ht="15.75" customHeight="1" thickBot="1">
      <c r="B37" s="123" t="s">
        <v>196</v>
      </c>
      <c r="C37" s="123"/>
      <c r="D37" s="123"/>
      <c r="E37" s="123"/>
      <c r="F37" s="123"/>
      <c r="G37" s="124"/>
      <c r="H37" s="97">
        <v>4</v>
      </c>
      <c r="I37" s="91">
        <v>1</v>
      </c>
      <c r="J37" s="92">
        <f t="shared" si="0"/>
        <v>0.25</v>
      </c>
      <c r="K37" s="92">
        <f t="shared" si="1"/>
        <v>0.98</v>
      </c>
      <c r="M37" s="93"/>
    </row>
    <row r="38" spans="2:13" ht="15.75" thickBot="1">
      <c r="B38" s="98"/>
      <c r="C38" s="98"/>
      <c r="D38" s="98"/>
      <c r="E38" s="99"/>
      <c r="F38" s="125" t="s">
        <v>186</v>
      </c>
      <c r="G38" s="125"/>
      <c r="H38" s="94">
        <f>SUM(H29:H37)</f>
        <v>143</v>
      </c>
      <c r="I38" s="94">
        <f>SUM(I29:I37)</f>
        <v>45</v>
      </c>
      <c r="J38" s="95">
        <f>I38/H38</f>
        <v>0.31468531468531469</v>
      </c>
      <c r="K38" s="95">
        <f>1.96*(SQRT(((0.5^2)/I38)*((H38-I38)/(H38-1))))</f>
        <v>0.12136366540330427</v>
      </c>
      <c r="M38" s="93"/>
    </row>
  </sheetData>
  <mergeCells count="15">
    <mergeCell ref="B29:G29"/>
    <mergeCell ref="B2:S2"/>
    <mergeCell ref="B7:E7"/>
    <mergeCell ref="B11:M11"/>
    <mergeCell ref="D14:M16"/>
    <mergeCell ref="D18:L18"/>
    <mergeCell ref="B36:G36"/>
    <mergeCell ref="F38:G38"/>
    <mergeCell ref="B37:G37"/>
    <mergeCell ref="B30:G30"/>
    <mergeCell ref="B31:G31"/>
    <mergeCell ref="B32:G32"/>
    <mergeCell ref="B33:G33"/>
    <mergeCell ref="B34:G34"/>
    <mergeCell ref="B35:G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1"/>
  <sheetViews>
    <sheetView showGridLines="0" zoomScale="80" zoomScaleNormal="80" workbookViewId="0">
      <selection sqref="A1:R1"/>
    </sheetView>
  </sheetViews>
  <sheetFormatPr defaultColWidth="9.140625" defaultRowHeight="15"/>
  <cols>
    <col min="1" max="1" width="14.7109375" customWidth="1"/>
    <col min="2" max="2" width="9.7109375" customWidth="1"/>
    <col min="3" max="3" width="7" customWidth="1"/>
    <col min="4" max="6" width="9.7109375" customWidth="1"/>
    <col min="7" max="7" width="9.42578125" customWidth="1"/>
    <col min="8" max="8" width="9.7109375" customWidth="1"/>
    <col min="9" max="9" width="8" customWidth="1"/>
    <col min="10" max="12" width="9.7109375" customWidth="1"/>
    <col min="13" max="13" width="7.7109375" customWidth="1"/>
    <col min="14" max="14" width="9.7109375" customWidth="1"/>
    <col min="15" max="15" width="7.85546875" customWidth="1"/>
    <col min="16" max="17" width="9.7109375" customWidth="1"/>
    <col min="18" max="18" width="9.7109375" bestFit="1" customWidth="1"/>
    <col min="19" max="19" width="7" bestFit="1" customWidth="1"/>
    <col min="20" max="20" width="9.7109375" bestFit="1" customWidth="1"/>
    <col min="21" max="21" width="7" bestFit="1" customWidth="1"/>
    <col min="22" max="24" width="9.7109375" bestFit="1" customWidth="1"/>
    <col min="25" max="25" width="6" bestFit="1" customWidth="1"/>
    <col min="26" max="26" width="9.7109375" bestFit="1" customWidth="1"/>
    <col min="27" max="27" width="6.5703125" bestFit="1" customWidth="1"/>
    <col min="28" max="28" width="9.7109375" bestFit="1" customWidth="1"/>
    <col min="29" max="29" width="9.42578125" customWidth="1"/>
    <col min="30" max="30" width="9.7109375" bestFit="1" customWidth="1"/>
    <col min="31" max="31" width="8.5703125" customWidth="1"/>
    <col min="32" max="32" width="9.7109375" bestFit="1" customWidth="1"/>
    <col min="33" max="33" width="6" bestFit="1" customWidth="1"/>
    <col min="34" max="34" width="9.7109375" bestFit="1" customWidth="1"/>
    <col min="35" max="35" width="6" bestFit="1" customWidth="1"/>
    <col min="36" max="36" width="9.7109375" bestFit="1" customWidth="1"/>
    <col min="37" max="37" width="6" bestFit="1" customWidth="1"/>
    <col min="38" max="38" width="9.7109375" bestFit="1" customWidth="1"/>
    <col min="39" max="39" width="5" bestFit="1" customWidth="1"/>
    <col min="40" max="40" width="9.7109375" bestFit="1" customWidth="1"/>
    <col min="41" max="41" width="5" bestFit="1" customWidth="1"/>
    <col min="42" max="42" width="9.7109375" bestFit="1" customWidth="1"/>
    <col min="43" max="43" width="5" bestFit="1" customWidth="1"/>
    <col min="44" max="44" width="9.7109375" bestFit="1" customWidth="1"/>
    <col min="45" max="45" width="6" bestFit="1" customWidth="1"/>
    <col min="46" max="46" width="9.7109375" bestFit="1" customWidth="1"/>
    <col min="47" max="47" width="5" bestFit="1" customWidth="1"/>
    <col min="48" max="48" width="9.7109375" bestFit="1" customWidth="1"/>
    <col min="49" max="49" width="5" bestFit="1" customWidth="1"/>
    <col min="50" max="50" width="9.7109375" bestFit="1" customWidth="1"/>
    <col min="51" max="51" width="5" bestFit="1" customWidth="1"/>
    <col min="52" max="52" width="9.7109375" bestFit="1" customWidth="1"/>
    <col min="53" max="53" width="5" bestFit="1" customWidth="1"/>
    <col min="54" max="54" width="9.7109375" bestFit="1" customWidth="1"/>
    <col min="55" max="55" width="5" bestFit="1" customWidth="1"/>
    <col min="56" max="56" width="9.7109375" bestFit="1" customWidth="1"/>
    <col min="57" max="57" width="5" bestFit="1" customWidth="1"/>
  </cols>
  <sheetData>
    <row r="1" spans="1:16384" ht="81" customHeight="1">
      <c r="A1" s="126" t="s">
        <v>173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6384" ht="18">
      <c r="A2" s="1"/>
    </row>
    <row r="3" spans="1:16384" s="4" customFormat="1" ht="29.25" thickBot="1">
      <c r="A3" s="2" t="s">
        <v>143</v>
      </c>
      <c r="B3" s="2"/>
      <c r="C3" s="2"/>
      <c r="D3" s="2"/>
      <c r="E3" s="2"/>
      <c r="F3" s="2"/>
      <c r="G3" s="68"/>
      <c r="H3" s="70"/>
      <c r="I3" s="70"/>
      <c r="J3" s="70"/>
      <c r="K3" s="69"/>
      <c r="L3" s="69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4" spans="1:16384" ht="18">
      <c r="A4" s="1"/>
      <c r="G4" s="65"/>
      <c r="H4" s="71"/>
      <c r="I4" s="71"/>
      <c r="J4" s="71"/>
      <c r="K4" s="65"/>
      <c r="L4" s="65"/>
      <c r="M4" s="65"/>
      <c r="N4" s="65"/>
    </row>
    <row r="5" spans="1:16384" ht="32.25" thickBot="1">
      <c r="A5" s="5" t="s">
        <v>0</v>
      </c>
      <c r="B5" s="5"/>
      <c r="C5" s="5"/>
      <c r="D5" s="5"/>
      <c r="E5" s="5"/>
      <c r="G5" s="65"/>
      <c r="H5" s="71">
        <v>45</v>
      </c>
      <c r="I5" s="71"/>
      <c r="J5" s="71"/>
      <c r="K5" s="65"/>
      <c r="L5" s="65"/>
      <c r="M5" s="65"/>
      <c r="N5" s="65"/>
    </row>
    <row r="6" spans="1:16384">
      <c r="G6" s="65"/>
      <c r="H6" s="65"/>
      <c r="I6" s="65"/>
      <c r="J6" s="65"/>
      <c r="K6" s="65"/>
      <c r="L6" s="65"/>
      <c r="M6" s="65"/>
      <c r="N6" s="65"/>
    </row>
    <row r="7" spans="1:16384">
      <c r="G7" s="65"/>
      <c r="H7" s="65"/>
      <c r="I7" s="65"/>
      <c r="J7" s="65"/>
      <c r="K7" s="65"/>
      <c r="L7" s="65"/>
      <c r="M7" s="65"/>
      <c r="N7" s="65"/>
    </row>
    <row r="8" spans="1:16384" ht="18" customHeight="1">
      <c r="A8" t="s">
        <v>1</v>
      </c>
      <c r="G8" s="65"/>
      <c r="H8" s="65"/>
      <c r="I8" s="65"/>
      <c r="J8" s="65"/>
      <c r="K8" s="65"/>
      <c r="L8" s="65"/>
      <c r="M8" s="65"/>
      <c r="N8" s="65"/>
    </row>
    <row r="9" spans="1:16384" ht="15" customHeight="1" thickBot="1">
      <c r="G9" s="65"/>
      <c r="H9" s="65"/>
      <c r="I9" s="65"/>
      <c r="J9" s="65"/>
      <c r="K9" s="65"/>
      <c r="L9" s="65"/>
      <c r="M9" s="65"/>
      <c r="N9" s="65"/>
    </row>
    <row r="10" spans="1:16384" ht="15" customHeight="1" thickTop="1">
      <c r="A10" s="140" t="s">
        <v>2</v>
      </c>
      <c r="B10" s="141"/>
      <c r="C10" s="141"/>
      <c r="D10" s="142"/>
      <c r="E10" s="153" t="s">
        <v>3</v>
      </c>
      <c r="G10" s="65"/>
      <c r="H10" s="65"/>
      <c r="I10" s="65"/>
      <c r="J10" s="65"/>
      <c r="K10" s="65"/>
      <c r="L10" s="65"/>
      <c r="M10" s="65"/>
      <c r="N10" s="65"/>
    </row>
    <row r="11" spans="1:16384" ht="15" customHeight="1">
      <c r="A11" s="145" t="s">
        <v>4</v>
      </c>
      <c r="B11" s="146"/>
      <c r="C11" s="147" t="s">
        <v>5</v>
      </c>
      <c r="D11" s="155"/>
      <c r="E11" s="154"/>
      <c r="G11" s="65"/>
      <c r="H11" s="65"/>
      <c r="I11" s="65"/>
      <c r="J11" s="65"/>
      <c r="K11" s="65"/>
      <c r="L11" s="65"/>
      <c r="M11" s="65"/>
      <c r="N11" s="65"/>
    </row>
    <row r="12" spans="1:16384" ht="27" customHeight="1" thickBot="1">
      <c r="A12" s="6" t="s">
        <v>6</v>
      </c>
      <c r="B12" s="7" t="s">
        <v>7</v>
      </c>
      <c r="C12" s="7" t="s">
        <v>6</v>
      </c>
      <c r="D12" s="8" t="s">
        <v>7</v>
      </c>
      <c r="E12" s="62" t="s">
        <v>6</v>
      </c>
      <c r="F12" s="65"/>
      <c r="G12" s="65"/>
      <c r="H12" s="65"/>
      <c r="I12" s="65"/>
      <c r="J12" s="65"/>
      <c r="K12" s="65"/>
      <c r="L12" s="65"/>
      <c r="M12" s="65"/>
      <c r="N12" s="65"/>
    </row>
    <row r="13" spans="1:16384" ht="16.5" thickTop="1" thickBot="1">
      <c r="A13" s="32">
        <v>14</v>
      </c>
      <c r="B13" s="33">
        <f>A13/E13</f>
        <v>0.31111111111111112</v>
      </c>
      <c r="C13" s="34">
        <v>31</v>
      </c>
      <c r="D13" s="38">
        <f>C13/E13</f>
        <v>0.68888888888888888</v>
      </c>
      <c r="E13" s="63">
        <v>45</v>
      </c>
      <c r="F13" s="65"/>
      <c r="G13" s="65"/>
      <c r="H13" s="65"/>
      <c r="I13" s="65"/>
      <c r="J13" s="65"/>
      <c r="K13" s="65"/>
      <c r="L13" s="65"/>
      <c r="M13" s="65"/>
      <c r="N13" s="65"/>
    </row>
    <row r="14" spans="1:16384" ht="18">
      <c r="A14" s="1"/>
      <c r="F14" s="65"/>
      <c r="G14" s="65"/>
      <c r="H14" s="65"/>
      <c r="I14" s="65"/>
      <c r="J14" s="65"/>
      <c r="K14" s="65"/>
      <c r="L14" s="65"/>
      <c r="M14" s="65"/>
      <c r="N14" s="65"/>
    </row>
    <row r="15" spans="1:16384">
      <c r="H15" s="65"/>
      <c r="I15" s="65"/>
      <c r="J15" s="65"/>
      <c r="K15" s="65"/>
      <c r="L15" s="65"/>
      <c r="M15" s="65"/>
      <c r="N15" s="65"/>
    </row>
    <row r="16" spans="1:16384" ht="18" customHeight="1" thickBot="1">
      <c r="A16" s="131" t="s">
        <v>9</v>
      </c>
      <c r="B16" s="131"/>
      <c r="C16" s="131"/>
      <c r="D16" s="131"/>
      <c r="E16" s="131"/>
      <c r="F16" s="131"/>
      <c r="G16" s="131"/>
    </row>
    <row r="17" spans="1:11" ht="15" customHeight="1" thickTop="1">
      <c r="A17" s="132"/>
      <c r="B17" s="140" t="s">
        <v>10</v>
      </c>
      <c r="C17" s="141"/>
      <c r="D17" s="141"/>
      <c r="E17" s="141"/>
      <c r="F17" s="141"/>
      <c r="G17" s="142"/>
    </row>
    <row r="18" spans="1:11" ht="43.5" customHeight="1">
      <c r="A18" s="133"/>
      <c r="B18" s="151" t="s">
        <v>11</v>
      </c>
      <c r="C18" s="136"/>
      <c r="D18" s="136" t="s">
        <v>12</v>
      </c>
      <c r="E18" s="136"/>
      <c r="F18" s="136" t="s">
        <v>13</v>
      </c>
      <c r="G18" s="152"/>
    </row>
    <row r="19" spans="1:11" ht="15" customHeight="1" thickBot="1">
      <c r="A19" s="134"/>
      <c r="B19" s="6" t="s">
        <v>6</v>
      </c>
      <c r="C19" s="7" t="s">
        <v>7</v>
      </c>
      <c r="D19" s="7" t="s">
        <v>6</v>
      </c>
      <c r="E19" s="7" t="s">
        <v>7</v>
      </c>
      <c r="F19" s="7" t="s">
        <v>6</v>
      </c>
      <c r="G19" s="8" t="s">
        <v>7</v>
      </c>
    </row>
    <row r="20" spans="1:11" ht="15" customHeight="1" thickTop="1" thickBot="1">
      <c r="A20" s="31"/>
      <c r="B20" s="32">
        <v>40</v>
      </c>
      <c r="C20" s="33">
        <f>B20/H5</f>
        <v>0.88888888888888884</v>
      </c>
      <c r="D20" s="34">
        <v>2</v>
      </c>
      <c r="E20" s="33">
        <f>D20/H5</f>
        <v>4.4444444444444446E-2</v>
      </c>
      <c r="F20" s="34">
        <v>3</v>
      </c>
      <c r="G20" s="38">
        <f>F20/H5</f>
        <v>6.6666666666666666E-2</v>
      </c>
    </row>
    <row r="22" spans="1:11" ht="18">
      <c r="A22" s="1"/>
    </row>
    <row r="24" spans="1:11" ht="18" customHeight="1" thickBot="1">
      <c r="A24" s="130" t="s">
        <v>144</v>
      </c>
      <c r="B24" s="130"/>
      <c r="C24" s="130"/>
      <c r="D24" s="130"/>
      <c r="E24" s="130"/>
      <c r="F24" s="130"/>
      <c r="G24" s="130"/>
      <c r="H24" s="131"/>
      <c r="I24" s="131"/>
      <c r="J24" s="131"/>
      <c r="K24" s="131"/>
    </row>
    <row r="25" spans="1:11" ht="66" customHeight="1" thickTop="1">
      <c r="A25" s="143"/>
      <c r="B25" s="145" t="s">
        <v>147</v>
      </c>
      <c r="C25" s="146"/>
      <c r="D25" s="147" t="s">
        <v>145</v>
      </c>
      <c r="E25" s="148"/>
      <c r="F25" s="147" t="s">
        <v>8</v>
      </c>
      <c r="G25" s="148"/>
      <c r="H25" s="149" t="s">
        <v>146</v>
      </c>
      <c r="I25" s="150"/>
    </row>
    <row r="26" spans="1:11" ht="15" customHeight="1" thickBot="1">
      <c r="A26" s="144"/>
      <c r="B26" s="6" t="s">
        <v>6</v>
      </c>
      <c r="C26" s="7" t="s">
        <v>7</v>
      </c>
      <c r="D26" s="7" t="s">
        <v>6</v>
      </c>
      <c r="E26" s="7" t="s">
        <v>7</v>
      </c>
      <c r="F26" s="7" t="s">
        <v>6</v>
      </c>
      <c r="G26" s="7" t="s">
        <v>7</v>
      </c>
      <c r="H26" s="7" t="s">
        <v>6</v>
      </c>
      <c r="I26" s="9" t="s">
        <v>7</v>
      </c>
    </row>
    <row r="27" spans="1:11" ht="15" customHeight="1" thickTop="1" thickBot="1">
      <c r="A27" s="31"/>
      <c r="B27" s="32">
        <v>28</v>
      </c>
      <c r="C27" s="33">
        <f>B27/F27</f>
        <v>0.63636363636363635</v>
      </c>
      <c r="D27" s="34">
        <v>16</v>
      </c>
      <c r="E27" s="33">
        <f>D27/F27</f>
        <v>0.36363636363636365</v>
      </c>
      <c r="F27" s="34">
        <v>44</v>
      </c>
      <c r="G27" s="33">
        <f>F27/H5</f>
        <v>0.97777777777777775</v>
      </c>
      <c r="H27" s="34">
        <v>1</v>
      </c>
      <c r="I27" s="33">
        <f>H27/H5</f>
        <v>2.2222222222222223E-2</v>
      </c>
    </row>
    <row r="30" spans="1:11" ht="32.25" thickBot="1">
      <c r="A30" s="5" t="s">
        <v>167</v>
      </c>
    </row>
    <row r="32" spans="1:11" ht="18" customHeight="1" thickBot="1">
      <c r="A32" s="130" t="s">
        <v>19</v>
      </c>
      <c r="B32" s="131"/>
      <c r="C32" s="131"/>
      <c r="D32" s="131"/>
      <c r="E32" s="131"/>
      <c r="F32" s="131"/>
      <c r="G32" s="131"/>
      <c r="H32" s="131"/>
      <c r="I32" s="131"/>
    </row>
    <row r="33" spans="1:15" ht="15" customHeight="1" thickTop="1">
      <c r="A33" s="132"/>
      <c r="B33" s="157" t="s">
        <v>20</v>
      </c>
      <c r="C33" s="158"/>
      <c r="D33" s="158"/>
      <c r="E33" s="158"/>
      <c r="F33" s="158"/>
      <c r="G33" s="158"/>
      <c r="H33" s="158"/>
      <c r="I33" s="158"/>
      <c r="J33" s="159"/>
      <c r="K33" s="159"/>
      <c r="L33" s="159"/>
      <c r="M33" s="159"/>
      <c r="N33" s="159"/>
      <c r="O33" s="160"/>
    </row>
    <row r="34" spans="1:15" ht="15" customHeight="1">
      <c r="A34" s="133"/>
      <c r="B34" s="135" t="s">
        <v>21</v>
      </c>
      <c r="C34" s="136"/>
      <c r="D34" s="135" t="s">
        <v>22</v>
      </c>
      <c r="E34" s="136"/>
      <c r="F34" s="135" t="s">
        <v>23</v>
      </c>
      <c r="G34" s="136"/>
      <c r="H34" s="135" t="s">
        <v>24</v>
      </c>
      <c r="I34" s="137"/>
      <c r="J34" s="138" t="s">
        <v>8</v>
      </c>
      <c r="K34" s="137"/>
      <c r="L34" s="138" t="s">
        <v>148</v>
      </c>
      <c r="M34" s="139"/>
      <c r="N34" s="156" t="s">
        <v>146</v>
      </c>
      <c r="O34" s="152"/>
    </row>
    <row r="35" spans="1:15" ht="15" customHeight="1" thickBot="1">
      <c r="A35" s="134"/>
      <c r="B35" s="7" t="s">
        <v>6</v>
      </c>
      <c r="C35" s="7" t="s">
        <v>7</v>
      </c>
      <c r="D35" s="7" t="s">
        <v>6</v>
      </c>
      <c r="E35" s="7" t="s">
        <v>7</v>
      </c>
      <c r="F35" s="7" t="s">
        <v>6</v>
      </c>
      <c r="G35" s="7" t="s">
        <v>7</v>
      </c>
      <c r="H35" s="7" t="s">
        <v>6</v>
      </c>
      <c r="I35" s="48" t="s">
        <v>7</v>
      </c>
      <c r="J35" s="24" t="s">
        <v>6</v>
      </c>
      <c r="K35" s="48" t="s">
        <v>7</v>
      </c>
      <c r="L35" s="24" t="s">
        <v>6</v>
      </c>
      <c r="M35" s="23" t="s">
        <v>7</v>
      </c>
      <c r="N35" s="110" t="s">
        <v>6</v>
      </c>
      <c r="O35" s="8" t="s">
        <v>7</v>
      </c>
    </row>
    <row r="36" spans="1:15" ht="15" customHeight="1" thickTop="1" thickBot="1">
      <c r="A36" s="31"/>
      <c r="B36" s="34">
        <v>27</v>
      </c>
      <c r="C36" s="33">
        <f>B36/J36</f>
        <v>0.65853658536585369</v>
      </c>
      <c r="D36" s="34">
        <v>7</v>
      </c>
      <c r="E36" s="33">
        <f>D36/J36</f>
        <v>0.17073170731707318</v>
      </c>
      <c r="F36" s="34">
        <v>7</v>
      </c>
      <c r="G36" s="33">
        <f>F36/J36</f>
        <v>0.17073170731707318</v>
      </c>
      <c r="H36" s="34">
        <v>0</v>
      </c>
      <c r="I36" s="52">
        <f>H36/J36</f>
        <v>0</v>
      </c>
      <c r="J36" s="36">
        <v>41</v>
      </c>
      <c r="K36" s="52">
        <f>J36/H5</f>
        <v>0.91111111111111109</v>
      </c>
      <c r="L36" s="36">
        <v>3</v>
      </c>
      <c r="M36" s="37">
        <f>L36/H5</f>
        <v>6.6666666666666666E-2</v>
      </c>
      <c r="N36" s="111">
        <v>1</v>
      </c>
      <c r="O36" s="38">
        <f>N36/H5</f>
        <v>2.2222222222222223E-2</v>
      </c>
    </row>
    <row r="40" spans="1:15" ht="15.75" customHeight="1" thickBot="1">
      <c r="A40" s="167" t="s">
        <v>26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</row>
    <row r="41" spans="1:15" ht="33.75" customHeight="1" thickTop="1">
      <c r="A41" s="168"/>
      <c r="B41" s="165" t="s">
        <v>149</v>
      </c>
      <c r="C41" s="166"/>
      <c r="D41" s="166" t="s">
        <v>150</v>
      </c>
      <c r="E41" s="166"/>
      <c r="F41" s="166" t="s">
        <v>151</v>
      </c>
      <c r="G41" s="166"/>
      <c r="H41" s="166" t="s">
        <v>27</v>
      </c>
      <c r="I41" s="166"/>
      <c r="J41" s="166" t="s">
        <v>8</v>
      </c>
      <c r="K41" s="166"/>
      <c r="L41" s="166" t="s">
        <v>148</v>
      </c>
      <c r="M41" s="166"/>
      <c r="N41" s="161" t="s">
        <v>146</v>
      </c>
      <c r="O41" s="162"/>
    </row>
    <row r="42" spans="1:15" ht="15.75" thickBot="1">
      <c r="A42" s="169"/>
      <c r="B42" s="12" t="s">
        <v>6</v>
      </c>
      <c r="C42" s="13" t="s">
        <v>7</v>
      </c>
      <c r="D42" s="13" t="s">
        <v>6</v>
      </c>
      <c r="E42" s="13" t="s">
        <v>7</v>
      </c>
      <c r="F42" s="13" t="s">
        <v>6</v>
      </c>
      <c r="G42" s="13" t="s">
        <v>7</v>
      </c>
      <c r="H42" s="13" t="s">
        <v>6</v>
      </c>
      <c r="I42" s="13" t="s">
        <v>7</v>
      </c>
      <c r="J42" s="13" t="s">
        <v>6</v>
      </c>
      <c r="K42" s="13" t="s">
        <v>7</v>
      </c>
      <c r="L42" s="13" t="s">
        <v>6</v>
      </c>
      <c r="M42" s="13" t="s">
        <v>7</v>
      </c>
      <c r="N42" s="13" t="s">
        <v>6</v>
      </c>
      <c r="O42" s="64" t="s">
        <v>7</v>
      </c>
    </row>
    <row r="43" spans="1:15" ht="16.5" thickTop="1" thickBot="1">
      <c r="A43" s="39"/>
      <c r="B43" s="40">
        <v>18</v>
      </c>
      <c r="C43" s="41">
        <f>B43/J43</f>
        <v>0.43902439024390244</v>
      </c>
      <c r="D43" s="42">
        <v>21</v>
      </c>
      <c r="E43" s="41">
        <f>D43/J43</f>
        <v>0.51219512195121952</v>
      </c>
      <c r="F43" s="42">
        <v>0</v>
      </c>
      <c r="G43" s="41">
        <f>F43/J43</f>
        <v>0</v>
      </c>
      <c r="H43" s="42">
        <v>2</v>
      </c>
      <c r="I43" s="41">
        <f>H43/J43</f>
        <v>4.878048780487805E-2</v>
      </c>
      <c r="J43" s="42">
        <v>41</v>
      </c>
      <c r="K43" s="41">
        <f>J43/H5</f>
        <v>0.91111111111111109</v>
      </c>
      <c r="L43" s="42">
        <v>3</v>
      </c>
      <c r="M43" s="41">
        <f>L43/H5</f>
        <v>6.6666666666666666E-2</v>
      </c>
      <c r="N43" s="43">
        <v>1</v>
      </c>
      <c r="O43" s="44">
        <f>N43/H5</f>
        <v>2.2222222222222223E-2</v>
      </c>
    </row>
    <row r="47" spans="1:15" ht="15.75" customHeight="1" thickBot="1">
      <c r="A47" s="167" t="s">
        <v>25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</row>
    <row r="48" spans="1:15" ht="56.25" customHeight="1" thickTop="1">
      <c r="A48" s="168"/>
      <c r="B48" s="163" t="s">
        <v>152</v>
      </c>
      <c r="C48" s="164"/>
      <c r="D48" s="164"/>
      <c r="E48" s="161"/>
      <c r="F48" s="174" t="s">
        <v>153</v>
      </c>
      <c r="G48" s="164"/>
      <c r="H48" s="164"/>
      <c r="I48" s="161"/>
      <c r="J48" s="174" t="s">
        <v>154</v>
      </c>
      <c r="K48" s="164"/>
      <c r="L48" s="164"/>
      <c r="M48" s="175"/>
    </row>
    <row r="49" spans="1:17" ht="15" customHeight="1">
      <c r="A49" s="168"/>
      <c r="B49" s="204" t="s">
        <v>15</v>
      </c>
      <c r="C49" s="171"/>
      <c r="D49" s="172" t="s">
        <v>14</v>
      </c>
      <c r="E49" s="173"/>
      <c r="F49" s="170" t="s">
        <v>15</v>
      </c>
      <c r="G49" s="171"/>
      <c r="H49" s="172" t="s">
        <v>14</v>
      </c>
      <c r="I49" s="173"/>
      <c r="J49" s="170" t="s">
        <v>15</v>
      </c>
      <c r="K49" s="171"/>
      <c r="L49" s="172" t="s">
        <v>14</v>
      </c>
      <c r="M49" s="176"/>
    </row>
    <row r="50" spans="1:17" ht="17.25" customHeight="1" thickBot="1">
      <c r="A50" s="169"/>
      <c r="B50" s="12" t="s">
        <v>6</v>
      </c>
      <c r="C50" s="13" t="s">
        <v>7</v>
      </c>
      <c r="D50" s="13" t="s">
        <v>6</v>
      </c>
      <c r="E50" s="13" t="s">
        <v>7</v>
      </c>
      <c r="F50" s="13" t="s">
        <v>6</v>
      </c>
      <c r="G50" s="13" t="s">
        <v>7</v>
      </c>
      <c r="H50" s="13" t="s">
        <v>6</v>
      </c>
      <c r="I50" s="13" t="s">
        <v>7</v>
      </c>
      <c r="J50" s="13" t="s">
        <v>6</v>
      </c>
      <c r="K50" s="13" t="s">
        <v>7</v>
      </c>
      <c r="L50" s="13" t="s">
        <v>6</v>
      </c>
      <c r="M50" s="14" t="s">
        <v>7</v>
      </c>
    </row>
    <row r="51" spans="1:17" ht="16.5" thickTop="1" thickBot="1">
      <c r="A51" s="39"/>
      <c r="B51" s="40">
        <v>33</v>
      </c>
      <c r="C51" s="41">
        <f>B51/(B51+D51)</f>
        <v>0.80487804878048785</v>
      </c>
      <c r="D51" s="42">
        <v>8</v>
      </c>
      <c r="E51" s="41">
        <f>D51/(D51+B51)</f>
        <v>0.1951219512195122</v>
      </c>
      <c r="F51" s="42">
        <v>6</v>
      </c>
      <c r="G51" s="41">
        <f>F51/(F51+H51)</f>
        <v>0.75</v>
      </c>
      <c r="H51" s="42">
        <v>2</v>
      </c>
      <c r="I51" s="41">
        <f>H51/(F51+H51)</f>
        <v>0.25</v>
      </c>
      <c r="J51" s="42">
        <v>0</v>
      </c>
      <c r="K51" s="41">
        <f>J51/(J51+L51)</f>
        <v>0</v>
      </c>
      <c r="L51" s="42">
        <v>2</v>
      </c>
      <c r="M51" s="44">
        <f>L51/(L51+J51)</f>
        <v>1</v>
      </c>
    </row>
    <row r="54" spans="1:17" ht="18" customHeight="1" thickBot="1">
      <c r="A54" s="131" t="s">
        <v>28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</row>
    <row r="55" spans="1:17" ht="15" customHeight="1" thickTop="1">
      <c r="A55" s="132"/>
      <c r="B55" s="157" t="s">
        <v>29</v>
      </c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80"/>
    </row>
    <row r="56" spans="1:17" ht="15" customHeight="1">
      <c r="A56" s="133"/>
      <c r="B56" s="151" t="s">
        <v>30</v>
      </c>
      <c r="C56" s="136"/>
      <c r="D56" s="136" t="s">
        <v>31</v>
      </c>
      <c r="E56" s="136"/>
      <c r="F56" s="136" t="s">
        <v>32</v>
      </c>
      <c r="G56" s="136"/>
      <c r="H56" s="136" t="s">
        <v>33</v>
      </c>
      <c r="I56" s="136"/>
      <c r="J56" s="136" t="s">
        <v>172</v>
      </c>
      <c r="K56" s="136"/>
      <c r="L56" s="147" t="s">
        <v>8</v>
      </c>
      <c r="M56" s="192"/>
      <c r="N56" s="148" t="s">
        <v>148</v>
      </c>
      <c r="O56" s="137"/>
      <c r="P56" s="148" t="s">
        <v>146</v>
      </c>
      <c r="Q56" s="152"/>
    </row>
    <row r="57" spans="1:17" ht="15" customHeight="1" thickBot="1">
      <c r="A57" s="134"/>
      <c r="B57" s="6" t="s">
        <v>6</v>
      </c>
      <c r="C57" s="7" t="s">
        <v>7</v>
      </c>
      <c r="D57" s="7" t="s">
        <v>6</v>
      </c>
      <c r="E57" s="7" t="s">
        <v>7</v>
      </c>
      <c r="F57" s="7" t="s">
        <v>6</v>
      </c>
      <c r="G57" s="7" t="s">
        <v>7</v>
      </c>
      <c r="H57" s="7" t="s">
        <v>6</v>
      </c>
      <c r="I57" s="7" t="s">
        <v>7</v>
      </c>
      <c r="J57" s="7" t="s">
        <v>6</v>
      </c>
      <c r="K57" s="7" t="s">
        <v>7</v>
      </c>
      <c r="L57" s="7" t="s">
        <v>6</v>
      </c>
      <c r="M57" s="48" t="s">
        <v>7</v>
      </c>
      <c r="N57" s="24" t="s">
        <v>6</v>
      </c>
      <c r="O57" s="48" t="s">
        <v>7</v>
      </c>
      <c r="P57" s="24" t="s">
        <v>6</v>
      </c>
      <c r="Q57" s="8" t="s">
        <v>7</v>
      </c>
    </row>
    <row r="58" spans="1:17" ht="15" customHeight="1" thickTop="1" thickBot="1">
      <c r="A58" s="31"/>
      <c r="B58" s="32">
        <v>20</v>
      </c>
      <c r="C58" s="33">
        <f>B58/L58</f>
        <v>0.48780487804878048</v>
      </c>
      <c r="D58" s="34">
        <v>5</v>
      </c>
      <c r="E58" s="33">
        <f>D58/L58</f>
        <v>0.12195121951219512</v>
      </c>
      <c r="F58" s="34">
        <v>12</v>
      </c>
      <c r="G58" s="33">
        <f>F58/L58</f>
        <v>0.29268292682926828</v>
      </c>
      <c r="H58" s="34">
        <v>4</v>
      </c>
      <c r="I58" s="33">
        <f>H58/L58</f>
        <v>9.7560975609756101E-2</v>
      </c>
      <c r="J58" s="34">
        <v>0</v>
      </c>
      <c r="K58" s="33">
        <f>J58/L58</f>
        <v>0</v>
      </c>
      <c r="L58" s="34">
        <v>41</v>
      </c>
      <c r="M58" s="52">
        <f>L58/H5</f>
        <v>0.91111111111111109</v>
      </c>
      <c r="N58" s="36">
        <v>3</v>
      </c>
      <c r="O58" s="52">
        <f>N58/H5</f>
        <v>6.6666666666666666E-2</v>
      </c>
      <c r="P58" s="36">
        <v>1</v>
      </c>
      <c r="Q58" s="38">
        <f>P58/H5</f>
        <v>2.2222222222222223E-2</v>
      </c>
    </row>
    <row r="61" spans="1:17">
      <c r="A61" s="10" t="s">
        <v>34</v>
      </c>
    </row>
    <row r="63" spans="1:17" ht="18" customHeight="1" thickBot="1">
      <c r="A63" s="131" t="s">
        <v>35</v>
      </c>
      <c r="B63" s="131"/>
      <c r="C63" s="131"/>
      <c r="D63" s="131"/>
      <c r="E63" s="131"/>
    </row>
    <row r="64" spans="1:17" ht="15" customHeight="1" thickTop="1">
      <c r="A64" s="132"/>
      <c r="B64" s="140" t="s">
        <v>36</v>
      </c>
      <c r="C64" s="141"/>
      <c r="D64" s="141"/>
      <c r="E64" s="142"/>
    </row>
    <row r="65" spans="1:13" ht="15" customHeight="1">
      <c r="A65" s="133"/>
      <c r="B65" s="151" t="s">
        <v>37</v>
      </c>
      <c r="C65" s="136"/>
      <c r="D65" s="136" t="s">
        <v>38</v>
      </c>
      <c r="E65" s="152"/>
    </row>
    <row r="66" spans="1:13" ht="15" customHeight="1" thickBot="1">
      <c r="A66" s="134"/>
      <c r="B66" s="6" t="s">
        <v>6</v>
      </c>
      <c r="C66" s="7" t="s">
        <v>7</v>
      </c>
      <c r="D66" s="7" t="s">
        <v>6</v>
      </c>
      <c r="E66" s="8" t="s">
        <v>7</v>
      </c>
    </row>
    <row r="67" spans="1:13" ht="15" customHeight="1" thickTop="1" thickBot="1">
      <c r="A67" s="31"/>
      <c r="B67" s="32">
        <v>5</v>
      </c>
      <c r="C67" s="33">
        <f>B67/D58</f>
        <v>1</v>
      </c>
      <c r="D67" s="34">
        <v>0</v>
      </c>
      <c r="E67" s="38">
        <f>D67/D58</f>
        <v>0</v>
      </c>
    </row>
    <row r="69" spans="1:13" ht="18">
      <c r="A69" s="1"/>
    </row>
    <row r="70" spans="1:13">
      <c r="A70" s="10" t="s">
        <v>39</v>
      </c>
    </row>
    <row r="71" spans="1:13" ht="18" customHeight="1" thickBot="1">
      <c r="A71" s="188" t="s">
        <v>40</v>
      </c>
      <c r="B71" s="188"/>
      <c r="C71" s="188"/>
      <c r="D71" s="188"/>
      <c r="E71" s="188"/>
      <c r="F71" s="109"/>
      <c r="G71" s="109"/>
      <c r="H71" s="109"/>
      <c r="I71" s="109"/>
      <c r="J71" s="109"/>
      <c r="K71" s="109"/>
    </row>
    <row r="72" spans="1:13" ht="15" customHeight="1" thickTop="1">
      <c r="A72" s="132"/>
      <c r="B72" s="190" t="s">
        <v>41</v>
      </c>
      <c r="C72" s="191"/>
      <c r="D72" s="191"/>
      <c r="E72" s="191"/>
      <c r="F72" s="191"/>
      <c r="G72" s="191"/>
      <c r="H72" s="191"/>
      <c r="I72" s="191"/>
      <c r="J72" s="191"/>
      <c r="K72" s="191"/>
      <c r="L72" s="108"/>
    </row>
    <row r="73" spans="1:13" ht="15" customHeight="1">
      <c r="A73" s="133"/>
      <c r="B73" s="151" t="s">
        <v>14</v>
      </c>
      <c r="C73" s="136"/>
      <c r="D73" s="136" t="s">
        <v>15</v>
      </c>
      <c r="E73" s="137"/>
      <c r="F73" s="148" t="s">
        <v>8</v>
      </c>
      <c r="G73" s="137"/>
      <c r="H73" s="148" t="s">
        <v>148</v>
      </c>
      <c r="I73" s="137"/>
      <c r="J73" s="148" t="s">
        <v>146</v>
      </c>
      <c r="K73" s="152"/>
    </row>
    <row r="74" spans="1:13" ht="15" customHeight="1" thickBot="1">
      <c r="A74" s="134"/>
      <c r="B74" s="6" t="s">
        <v>6</v>
      </c>
      <c r="C74" s="7" t="s">
        <v>7</v>
      </c>
      <c r="D74" s="7" t="s">
        <v>6</v>
      </c>
      <c r="E74" s="48" t="s">
        <v>7</v>
      </c>
      <c r="F74" s="24" t="s">
        <v>6</v>
      </c>
      <c r="G74" s="48" t="s">
        <v>7</v>
      </c>
      <c r="H74" s="24" t="s">
        <v>6</v>
      </c>
      <c r="I74" s="48" t="s">
        <v>7</v>
      </c>
      <c r="J74" s="24" t="s">
        <v>6</v>
      </c>
      <c r="K74" s="8" t="s">
        <v>7</v>
      </c>
    </row>
    <row r="75" spans="1:13" ht="15" customHeight="1" thickTop="1" thickBot="1">
      <c r="A75" s="31"/>
      <c r="B75" s="32">
        <v>5</v>
      </c>
      <c r="C75" s="33">
        <f>B75/F75</f>
        <v>0.13513513513513514</v>
      </c>
      <c r="D75" s="34">
        <v>32</v>
      </c>
      <c r="E75" s="52">
        <f>D75/F75</f>
        <v>0.86486486486486491</v>
      </c>
      <c r="F75" s="112">
        <v>37</v>
      </c>
      <c r="G75" s="113">
        <f>F75/H5</f>
        <v>0.82222222222222219</v>
      </c>
      <c r="H75" s="112">
        <v>7</v>
      </c>
      <c r="I75" s="113">
        <f>H75/H5</f>
        <v>0.15555555555555556</v>
      </c>
      <c r="J75" s="36">
        <v>1</v>
      </c>
      <c r="K75" s="38">
        <f>J75/F75</f>
        <v>2.7027027027027029E-2</v>
      </c>
    </row>
    <row r="77" spans="1:13" ht="18">
      <c r="A77" s="1"/>
    </row>
    <row r="78" spans="1:13">
      <c r="A78" s="10" t="s">
        <v>42</v>
      </c>
    </row>
    <row r="79" spans="1:13" ht="18" customHeight="1" thickBot="1">
      <c r="A79" s="131" t="s">
        <v>43</v>
      </c>
      <c r="B79" s="131"/>
      <c r="C79" s="131"/>
      <c r="D79" s="131"/>
      <c r="E79" s="131"/>
      <c r="F79" s="131"/>
      <c r="G79" s="131"/>
    </row>
    <row r="80" spans="1:13" ht="15" customHeight="1" thickTop="1">
      <c r="A80" s="132"/>
      <c r="B80" s="157" t="s">
        <v>44</v>
      </c>
      <c r="C80" s="181"/>
      <c r="D80" s="181"/>
      <c r="E80" s="181"/>
      <c r="F80" s="181"/>
      <c r="G80" s="189"/>
      <c r="H80" s="159"/>
      <c r="I80" s="159"/>
      <c r="J80" s="159"/>
      <c r="K80" s="159"/>
      <c r="L80" s="159"/>
      <c r="M80" s="160"/>
    </row>
    <row r="81" spans="1:21" ht="30" customHeight="1">
      <c r="A81" s="133"/>
      <c r="B81" s="151" t="s">
        <v>45</v>
      </c>
      <c r="C81" s="136"/>
      <c r="D81" s="136" t="s">
        <v>46</v>
      </c>
      <c r="E81" s="136"/>
      <c r="F81" s="136" t="s">
        <v>16</v>
      </c>
      <c r="G81" s="137"/>
      <c r="H81" s="148" t="s">
        <v>8</v>
      </c>
      <c r="I81" s="137"/>
      <c r="J81" s="148" t="s">
        <v>148</v>
      </c>
      <c r="K81" s="137"/>
      <c r="L81" s="148" t="s">
        <v>146</v>
      </c>
      <c r="M81" s="152"/>
    </row>
    <row r="82" spans="1:21" ht="15" customHeight="1" thickBot="1">
      <c r="A82" s="134"/>
      <c r="B82" s="6" t="s">
        <v>6</v>
      </c>
      <c r="C82" s="7" t="s">
        <v>7</v>
      </c>
      <c r="D82" s="7" t="s">
        <v>6</v>
      </c>
      <c r="E82" s="7" t="s">
        <v>7</v>
      </c>
      <c r="F82" s="7" t="s">
        <v>6</v>
      </c>
      <c r="G82" s="48" t="s">
        <v>7</v>
      </c>
      <c r="H82" s="24" t="s">
        <v>6</v>
      </c>
      <c r="I82" s="48" t="s">
        <v>7</v>
      </c>
      <c r="J82" s="24" t="s">
        <v>6</v>
      </c>
      <c r="K82" s="48" t="s">
        <v>7</v>
      </c>
      <c r="L82" s="24" t="s">
        <v>6</v>
      </c>
      <c r="M82" s="8" t="s">
        <v>7</v>
      </c>
    </row>
    <row r="83" spans="1:21" ht="15" customHeight="1" thickTop="1" thickBot="1">
      <c r="A83" s="26"/>
      <c r="B83" s="27">
        <v>2</v>
      </c>
      <c r="C83" s="28">
        <f>B83/H83</f>
        <v>0.18181818181818182</v>
      </c>
      <c r="D83" s="29">
        <v>6</v>
      </c>
      <c r="E83" s="28">
        <f>D83/H83</f>
        <v>0.54545454545454541</v>
      </c>
      <c r="F83" s="29">
        <v>3</v>
      </c>
      <c r="G83" s="115">
        <f>F83/H83</f>
        <v>0.27272727272727271</v>
      </c>
      <c r="H83" s="114">
        <v>11</v>
      </c>
      <c r="I83" s="115">
        <f>H83/H5</f>
        <v>0.24444444444444444</v>
      </c>
      <c r="J83" s="114">
        <v>32</v>
      </c>
      <c r="K83" s="115">
        <f>J83/H5</f>
        <v>0.71111111111111114</v>
      </c>
      <c r="L83" s="114">
        <v>2</v>
      </c>
      <c r="M83" s="30">
        <f>L83/H5</f>
        <v>4.4444444444444446E-2</v>
      </c>
    </row>
    <row r="84" spans="1:21" ht="15.75" thickTop="1"/>
    <row r="87" spans="1:21" ht="18" customHeight="1" thickBot="1">
      <c r="A87" s="131" t="s">
        <v>47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</row>
    <row r="88" spans="1:21" ht="15" customHeight="1" thickTop="1">
      <c r="A88" s="132"/>
      <c r="B88" s="140" t="s">
        <v>48</v>
      </c>
      <c r="C88" s="141"/>
      <c r="D88" s="141"/>
      <c r="E88" s="193"/>
      <c r="F88" s="181" t="s">
        <v>49</v>
      </c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9"/>
      <c r="T88" s="159"/>
      <c r="U88" s="160"/>
    </row>
    <row r="89" spans="1:21" ht="36" customHeight="1">
      <c r="A89" s="133"/>
      <c r="B89" s="151" t="s">
        <v>50</v>
      </c>
      <c r="C89" s="136"/>
      <c r="D89" s="136" t="s">
        <v>51</v>
      </c>
      <c r="E89" s="194"/>
      <c r="F89" s="148" t="s">
        <v>52</v>
      </c>
      <c r="G89" s="136"/>
      <c r="H89" s="136" t="s">
        <v>53</v>
      </c>
      <c r="I89" s="136"/>
      <c r="J89" s="136" t="s">
        <v>54</v>
      </c>
      <c r="K89" s="136"/>
      <c r="L89" s="136" t="s">
        <v>55</v>
      </c>
      <c r="M89" s="136"/>
      <c r="N89" s="136" t="s">
        <v>56</v>
      </c>
      <c r="O89" s="136"/>
      <c r="P89" s="136" t="s">
        <v>57</v>
      </c>
      <c r="Q89" s="136"/>
      <c r="R89" s="136" t="s">
        <v>58</v>
      </c>
      <c r="S89" s="139"/>
      <c r="T89" s="136" t="s">
        <v>8</v>
      </c>
      <c r="U89" s="152"/>
    </row>
    <row r="90" spans="1:21" ht="15" customHeight="1" thickBot="1">
      <c r="A90" s="134"/>
      <c r="B90" s="6" t="s">
        <v>6</v>
      </c>
      <c r="C90" s="7" t="s">
        <v>7</v>
      </c>
      <c r="D90" s="7" t="s">
        <v>6</v>
      </c>
      <c r="E90" s="9" t="s">
        <v>7</v>
      </c>
      <c r="F90" s="24" t="s">
        <v>6</v>
      </c>
      <c r="G90" s="7" t="s">
        <v>7</v>
      </c>
      <c r="H90" s="7" t="s">
        <v>6</v>
      </c>
      <c r="I90" s="7" t="s">
        <v>7</v>
      </c>
      <c r="J90" s="7" t="s">
        <v>6</v>
      </c>
      <c r="K90" s="7" t="s">
        <v>7</v>
      </c>
      <c r="L90" s="7" t="s">
        <v>6</v>
      </c>
      <c r="M90" s="7" t="s">
        <v>7</v>
      </c>
      <c r="N90" s="7" t="s">
        <v>6</v>
      </c>
      <c r="O90" s="7" t="s">
        <v>7</v>
      </c>
      <c r="P90" s="7" t="s">
        <v>6</v>
      </c>
      <c r="Q90" s="7" t="s">
        <v>7</v>
      </c>
      <c r="R90" s="7" t="s">
        <v>6</v>
      </c>
      <c r="S90" s="23" t="s">
        <v>7</v>
      </c>
      <c r="T90" s="7" t="s">
        <v>6</v>
      </c>
      <c r="U90" s="8" t="s">
        <v>7</v>
      </c>
    </row>
    <row r="91" spans="1:21" ht="15" customHeight="1" thickTop="1" thickBot="1">
      <c r="A91" s="31"/>
      <c r="B91" s="32">
        <v>15</v>
      </c>
      <c r="C91" s="33">
        <f>B91/(B91+D91)</f>
        <v>0.36585365853658536</v>
      </c>
      <c r="D91" s="34">
        <v>26</v>
      </c>
      <c r="E91" s="35">
        <f>D91/(D91+B91)</f>
        <v>0.63414634146341464</v>
      </c>
      <c r="F91" s="36">
        <v>18</v>
      </c>
      <c r="G91" s="33">
        <f>F91/T91</f>
        <v>0.43902439024390244</v>
      </c>
      <c r="H91" s="34">
        <v>0</v>
      </c>
      <c r="I91" s="33">
        <f>H91/T91</f>
        <v>0</v>
      </c>
      <c r="J91" s="34">
        <v>0</v>
      </c>
      <c r="K91" s="33">
        <f>J91/T91</f>
        <v>0</v>
      </c>
      <c r="L91" s="34">
        <v>1</v>
      </c>
      <c r="M91" s="33">
        <f>L91/T91</f>
        <v>2.4390243902439025E-2</v>
      </c>
      <c r="N91" s="34">
        <v>2</v>
      </c>
      <c r="O91" s="33">
        <f>N91/T91</f>
        <v>4.878048780487805E-2</v>
      </c>
      <c r="P91" s="34">
        <v>10</v>
      </c>
      <c r="Q91" s="33">
        <f>P91/T91</f>
        <v>0.24390243902439024</v>
      </c>
      <c r="R91" s="34">
        <v>10</v>
      </c>
      <c r="S91" s="37">
        <f>R91/T91</f>
        <v>0.24390243902439024</v>
      </c>
      <c r="T91" s="34">
        <v>41</v>
      </c>
      <c r="U91" s="38">
        <f>T91/H5</f>
        <v>0.91111111111111109</v>
      </c>
    </row>
    <row r="95" spans="1:21" ht="18" customHeight="1" thickBot="1">
      <c r="A95" s="131" t="s">
        <v>59</v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</row>
    <row r="96" spans="1:21" ht="15" customHeight="1" thickTop="1">
      <c r="A96" s="132"/>
      <c r="B96" s="157" t="s">
        <v>60</v>
      </c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9"/>
      <c r="R96" s="159"/>
      <c r="S96" s="159"/>
      <c r="T96" s="159"/>
      <c r="U96" s="160"/>
    </row>
    <row r="97" spans="1:21" ht="36.75" customHeight="1">
      <c r="A97" s="133"/>
      <c r="B97" s="151" t="s">
        <v>61</v>
      </c>
      <c r="C97" s="136"/>
      <c r="D97" s="136" t="s">
        <v>62</v>
      </c>
      <c r="E97" s="136"/>
      <c r="F97" s="136" t="s">
        <v>63</v>
      </c>
      <c r="G97" s="136"/>
      <c r="H97" s="136" t="s">
        <v>64</v>
      </c>
      <c r="I97" s="136"/>
      <c r="J97" s="136" t="s">
        <v>65</v>
      </c>
      <c r="K97" s="136"/>
      <c r="L97" s="136" t="s">
        <v>66</v>
      </c>
      <c r="M97" s="136"/>
      <c r="N97" s="136" t="s">
        <v>155</v>
      </c>
      <c r="O97" s="136"/>
      <c r="P97" s="136" t="s">
        <v>156</v>
      </c>
      <c r="Q97" s="195"/>
      <c r="R97" s="136" t="s">
        <v>157</v>
      </c>
      <c r="S97" s="195"/>
      <c r="T97" s="148" t="s">
        <v>8</v>
      </c>
      <c r="U97" s="152"/>
    </row>
    <row r="98" spans="1:21" ht="15" customHeight="1" thickBot="1">
      <c r="A98" s="134"/>
      <c r="B98" s="6" t="s">
        <v>6</v>
      </c>
      <c r="C98" s="7" t="s">
        <v>7</v>
      </c>
      <c r="D98" s="7" t="s">
        <v>6</v>
      </c>
      <c r="E98" s="7" t="s">
        <v>7</v>
      </c>
      <c r="F98" s="7" t="s">
        <v>6</v>
      </c>
      <c r="G98" s="7" t="s">
        <v>7</v>
      </c>
      <c r="H98" s="7" t="s">
        <v>6</v>
      </c>
      <c r="I98" s="7" t="s">
        <v>7</v>
      </c>
      <c r="J98" s="7" t="s">
        <v>6</v>
      </c>
      <c r="K98" s="7" t="s">
        <v>7</v>
      </c>
      <c r="L98" s="7" t="s">
        <v>6</v>
      </c>
      <c r="M98" s="7" t="s">
        <v>7</v>
      </c>
      <c r="N98" s="7" t="s">
        <v>6</v>
      </c>
      <c r="O98" s="7" t="s">
        <v>7</v>
      </c>
      <c r="P98" s="7" t="s">
        <v>6</v>
      </c>
      <c r="Q98" s="25" t="s">
        <v>7</v>
      </c>
      <c r="R98" s="7" t="s">
        <v>6</v>
      </c>
      <c r="S98" s="25" t="s">
        <v>7</v>
      </c>
      <c r="T98" s="24" t="s">
        <v>6</v>
      </c>
      <c r="U98" s="8" t="s">
        <v>7</v>
      </c>
    </row>
    <row r="99" spans="1:21" ht="15" customHeight="1" thickTop="1" thickBot="1">
      <c r="A99" s="31"/>
      <c r="B99" s="32">
        <v>1</v>
      </c>
      <c r="C99" s="33">
        <f>B99/T99</f>
        <v>2.4390243902439025E-2</v>
      </c>
      <c r="D99" s="34">
        <v>3</v>
      </c>
      <c r="E99" s="54">
        <f>D99/T99</f>
        <v>7.3170731707317069E-2</v>
      </c>
      <c r="F99" s="111">
        <v>9</v>
      </c>
      <c r="G99" s="33">
        <f>F99/T99</f>
        <v>0.21951219512195122</v>
      </c>
      <c r="H99" s="34">
        <v>2</v>
      </c>
      <c r="I99" s="33">
        <f>H99/T99</f>
        <v>4.878048780487805E-2</v>
      </c>
      <c r="J99" s="34">
        <v>6</v>
      </c>
      <c r="K99" s="33">
        <f>J99/T99</f>
        <v>0.14634146341463414</v>
      </c>
      <c r="L99" s="34">
        <v>8</v>
      </c>
      <c r="M99" s="33">
        <f>L99/T99</f>
        <v>0.1951219512195122</v>
      </c>
      <c r="N99" s="34">
        <v>6</v>
      </c>
      <c r="O99" s="33">
        <f>N99/T99</f>
        <v>0.14634146341463414</v>
      </c>
      <c r="P99" s="34">
        <v>3</v>
      </c>
      <c r="Q99" s="33">
        <f>P99/T99</f>
        <v>7.3170731707317069E-2</v>
      </c>
      <c r="R99" s="34">
        <v>3</v>
      </c>
      <c r="S99" s="37">
        <f>R99/T99</f>
        <v>7.3170731707317069E-2</v>
      </c>
      <c r="T99" s="34">
        <v>41</v>
      </c>
      <c r="U99" s="38">
        <f>T99/H5</f>
        <v>0.91111111111111109</v>
      </c>
    </row>
    <row r="101" spans="1:21" ht="18">
      <c r="A101" s="1"/>
    </row>
    <row r="103" spans="1:21" ht="18" customHeight="1" thickBot="1">
      <c r="A103" s="131" t="s">
        <v>67</v>
      </c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</row>
    <row r="104" spans="1:21" ht="15" customHeight="1" thickTop="1">
      <c r="A104" s="132"/>
      <c r="B104" s="157" t="s">
        <v>68</v>
      </c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9"/>
      <c r="N104" s="159"/>
      <c r="O104" s="160"/>
    </row>
    <row r="105" spans="1:21" ht="15" customHeight="1">
      <c r="A105" s="133"/>
      <c r="B105" s="151" t="s">
        <v>69</v>
      </c>
      <c r="C105" s="136"/>
      <c r="D105" s="136" t="s">
        <v>70</v>
      </c>
      <c r="E105" s="136"/>
      <c r="F105" s="136" t="s">
        <v>71</v>
      </c>
      <c r="G105" s="136"/>
      <c r="H105" s="136" t="s">
        <v>72</v>
      </c>
      <c r="I105" s="136"/>
      <c r="J105" s="136" t="s">
        <v>73</v>
      </c>
      <c r="K105" s="136"/>
      <c r="L105" s="136" t="s">
        <v>74</v>
      </c>
      <c r="M105" s="137"/>
      <c r="N105" s="148" t="s">
        <v>8</v>
      </c>
      <c r="O105" s="152"/>
    </row>
    <row r="106" spans="1:21" ht="15" customHeight="1" thickBot="1">
      <c r="A106" s="134"/>
      <c r="B106" s="6" t="s">
        <v>6</v>
      </c>
      <c r="C106" s="7" t="s">
        <v>7</v>
      </c>
      <c r="D106" s="7" t="s">
        <v>6</v>
      </c>
      <c r="E106" s="7" t="s">
        <v>7</v>
      </c>
      <c r="F106" s="7" t="s">
        <v>6</v>
      </c>
      <c r="G106" s="7" t="s">
        <v>7</v>
      </c>
      <c r="H106" s="7" t="s">
        <v>6</v>
      </c>
      <c r="I106" s="7" t="s">
        <v>7</v>
      </c>
      <c r="J106" s="7" t="s">
        <v>6</v>
      </c>
      <c r="K106" s="7" t="s">
        <v>7</v>
      </c>
      <c r="L106" s="7" t="s">
        <v>6</v>
      </c>
      <c r="M106" s="48" t="s">
        <v>7</v>
      </c>
      <c r="N106" s="24" t="s">
        <v>6</v>
      </c>
      <c r="O106" s="8" t="s">
        <v>7</v>
      </c>
    </row>
    <row r="107" spans="1:21" ht="15" customHeight="1" thickTop="1" thickBot="1">
      <c r="A107" s="31"/>
      <c r="B107" s="32">
        <v>4</v>
      </c>
      <c r="C107" s="33">
        <f>B107/N107</f>
        <v>0.10810810810810811</v>
      </c>
      <c r="D107" s="34">
        <v>9</v>
      </c>
      <c r="E107" s="116">
        <f>D107/N107</f>
        <v>0.24324324324324326</v>
      </c>
      <c r="F107" s="36">
        <v>4</v>
      </c>
      <c r="G107" s="33">
        <f>F107/N107</f>
        <v>0.10810810810810811</v>
      </c>
      <c r="H107" s="34">
        <v>2</v>
      </c>
      <c r="I107" s="33">
        <f>H107/N107</f>
        <v>5.4054054054054057E-2</v>
      </c>
      <c r="J107" s="34">
        <v>2</v>
      </c>
      <c r="K107" s="33">
        <f>J107/N107</f>
        <v>5.4054054054054057E-2</v>
      </c>
      <c r="L107" s="34">
        <v>16</v>
      </c>
      <c r="M107" s="33">
        <f>L107/N107</f>
        <v>0.43243243243243246</v>
      </c>
      <c r="N107" s="34">
        <v>37</v>
      </c>
      <c r="O107" s="33">
        <f>N107/H5</f>
        <v>0.82222222222222219</v>
      </c>
    </row>
    <row r="110" spans="1:21" ht="15.75" thickBot="1">
      <c r="A110" s="197" t="s">
        <v>75</v>
      </c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</row>
    <row r="111" spans="1:21" ht="61.5" customHeight="1" thickTop="1">
      <c r="A111" s="201"/>
      <c r="B111" s="165" t="s">
        <v>76</v>
      </c>
      <c r="C111" s="166"/>
      <c r="D111" s="166" t="s">
        <v>77</v>
      </c>
      <c r="E111" s="166"/>
      <c r="F111" s="166" t="s">
        <v>78</v>
      </c>
      <c r="G111" s="166"/>
      <c r="H111" s="166" t="s">
        <v>79</v>
      </c>
      <c r="I111" s="166"/>
      <c r="J111" s="166" t="s">
        <v>80</v>
      </c>
      <c r="K111" s="166"/>
      <c r="L111" s="166" t="s">
        <v>81</v>
      </c>
      <c r="M111" s="166"/>
      <c r="N111" s="166" t="s">
        <v>82</v>
      </c>
      <c r="O111" s="166"/>
      <c r="P111" s="166" t="s">
        <v>83</v>
      </c>
      <c r="Q111" s="166"/>
      <c r="R111" s="166" t="s">
        <v>84</v>
      </c>
      <c r="S111" s="162"/>
      <c r="T111" s="166" t="s">
        <v>8</v>
      </c>
      <c r="U111" s="162"/>
    </row>
    <row r="112" spans="1:21">
      <c r="A112" s="168"/>
      <c r="B112" s="200" t="s">
        <v>85</v>
      </c>
      <c r="C112" s="177"/>
      <c r="D112" s="177" t="s">
        <v>15</v>
      </c>
      <c r="E112" s="177"/>
      <c r="F112" s="177" t="s">
        <v>15</v>
      </c>
      <c r="G112" s="177"/>
      <c r="H112" s="177" t="s">
        <v>85</v>
      </c>
      <c r="I112" s="177"/>
      <c r="J112" s="177" t="s">
        <v>85</v>
      </c>
      <c r="K112" s="177"/>
      <c r="L112" s="177" t="s">
        <v>85</v>
      </c>
      <c r="M112" s="177"/>
      <c r="N112" s="177" t="s">
        <v>85</v>
      </c>
      <c r="O112" s="177"/>
      <c r="P112" s="177" t="s">
        <v>85</v>
      </c>
      <c r="Q112" s="177"/>
      <c r="R112" s="177" t="s">
        <v>85</v>
      </c>
      <c r="S112" s="178"/>
      <c r="T112" s="177" t="s">
        <v>15</v>
      </c>
      <c r="U112" s="178"/>
    </row>
    <row r="113" spans="1:21" ht="15.75" thickBot="1">
      <c r="A113" s="169"/>
      <c r="B113" s="12" t="s">
        <v>6</v>
      </c>
      <c r="C113" s="13" t="s">
        <v>7</v>
      </c>
      <c r="D113" s="13" t="s">
        <v>6</v>
      </c>
      <c r="E113" s="13" t="s">
        <v>7</v>
      </c>
      <c r="F113" s="13" t="s">
        <v>6</v>
      </c>
      <c r="G113" s="13" t="s">
        <v>7</v>
      </c>
      <c r="H113" s="13" t="s">
        <v>6</v>
      </c>
      <c r="I113" s="13" t="s">
        <v>7</v>
      </c>
      <c r="J113" s="13" t="s">
        <v>6</v>
      </c>
      <c r="K113" s="13" t="s">
        <v>7</v>
      </c>
      <c r="L113" s="13" t="s">
        <v>6</v>
      </c>
      <c r="M113" s="13" t="s">
        <v>7</v>
      </c>
      <c r="N113" s="13" t="s">
        <v>6</v>
      </c>
      <c r="O113" s="13" t="s">
        <v>7</v>
      </c>
      <c r="P113" s="13" t="s">
        <v>6</v>
      </c>
      <c r="Q113" s="13" t="s">
        <v>7</v>
      </c>
      <c r="R113" s="13" t="s">
        <v>6</v>
      </c>
      <c r="S113" s="14" t="s">
        <v>7</v>
      </c>
      <c r="T113" s="13" t="s">
        <v>6</v>
      </c>
      <c r="U113" s="14" t="s">
        <v>7</v>
      </c>
    </row>
    <row r="114" spans="1:21" ht="16.5" thickTop="1" thickBot="1">
      <c r="A114" s="15"/>
      <c r="B114" s="16">
        <v>14</v>
      </c>
      <c r="C114" s="17">
        <f>B114/T114</f>
        <v>0.34146341463414637</v>
      </c>
      <c r="D114" s="18">
        <v>5</v>
      </c>
      <c r="E114" s="17">
        <f>D114/T114</f>
        <v>0.12195121951219512</v>
      </c>
      <c r="F114" s="18">
        <v>2</v>
      </c>
      <c r="G114" s="17">
        <f>F114/T114</f>
        <v>4.878048780487805E-2</v>
      </c>
      <c r="H114" s="18">
        <v>13</v>
      </c>
      <c r="I114" s="17">
        <f>H114/T114</f>
        <v>0.31707317073170732</v>
      </c>
      <c r="J114" s="18">
        <v>0</v>
      </c>
      <c r="K114" s="17">
        <f>J114/T114</f>
        <v>0</v>
      </c>
      <c r="L114" s="18">
        <v>4</v>
      </c>
      <c r="M114" s="17">
        <f>L114/T114</f>
        <v>9.7560975609756101E-2</v>
      </c>
      <c r="N114" s="18">
        <v>24</v>
      </c>
      <c r="O114" s="17">
        <f>N114/T114</f>
        <v>0.58536585365853655</v>
      </c>
      <c r="P114" s="18">
        <v>0</v>
      </c>
      <c r="Q114" s="17">
        <f>P114/T114</f>
        <v>0</v>
      </c>
      <c r="R114" s="18">
        <v>0</v>
      </c>
      <c r="S114" s="17">
        <f>R114/T114</f>
        <v>0</v>
      </c>
      <c r="T114" s="18">
        <v>41</v>
      </c>
      <c r="U114" s="17">
        <f>T114/H5</f>
        <v>0.91111111111111109</v>
      </c>
    </row>
    <row r="115" spans="1:21" ht="15.75" thickTop="1"/>
    <row r="118" spans="1:21" ht="21">
      <c r="A118" s="11" t="s">
        <v>89</v>
      </c>
    </row>
    <row r="119" spans="1:21">
      <c r="A119" s="10" t="s">
        <v>90</v>
      </c>
    </row>
    <row r="120" spans="1:21" ht="18" customHeight="1" thickBot="1">
      <c r="A120" s="197" t="s">
        <v>91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19"/>
    </row>
    <row r="121" spans="1:21" ht="32.25" customHeight="1" thickTop="1">
      <c r="A121" s="132" t="s">
        <v>86</v>
      </c>
      <c r="B121" s="140" t="s">
        <v>92</v>
      </c>
      <c r="C121" s="141"/>
      <c r="D121" s="141"/>
      <c r="E121" s="141" t="s">
        <v>93</v>
      </c>
      <c r="F121" s="141"/>
      <c r="G121" s="141"/>
      <c r="H121" s="141" t="s">
        <v>94</v>
      </c>
      <c r="I121" s="141"/>
      <c r="J121" s="141"/>
      <c r="K121" s="141" t="s">
        <v>95</v>
      </c>
      <c r="L121" s="141"/>
      <c r="M121" s="141"/>
      <c r="N121" s="184" t="s">
        <v>96</v>
      </c>
      <c r="O121" s="181"/>
      <c r="P121" s="182"/>
      <c r="Q121" s="19"/>
    </row>
    <row r="122" spans="1:21" ht="15" customHeight="1" thickBot="1">
      <c r="A122" s="134"/>
      <c r="B122" s="6" t="s">
        <v>6</v>
      </c>
      <c r="C122" s="7" t="s">
        <v>87</v>
      </c>
      <c r="D122" s="7" t="s">
        <v>88</v>
      </c>
      <c r="E122" s="7" t="s">
        <v>6</v>
      </c>
      <c r="F122" s="7" t="s">
        <v>87</v>
      </c>
      <c r="G122" s="7" t="s">
        <v>88</v>
      </c>
      <c r="H122" s="7" t="s">
        <v>6</v>
      </c>
      <c r="I122" s="7" t="s">
        <v>87</v>
      </c>
      <c r="J122" s="7" t="s">
        <v>88</v>
      </c>
      <c r="K122" s="7" t="s">
        <v>6</v>
      </c>
      <c r="L122" s="7" t="s">
        <v>87</v>
      </c>
      <c r="M122" s="7" t="s">
        <v>88</v>
      </c>
      <c r="N122" s="7" t="s">
        <v>6</v>
      </c>
      <c r="O122" s="7" t="s">
        <v>87</v>
      </c>
      <c r="P122" s="8" t="s">
        <v>88</v>
      </c>
      <c r="Q122" s="19"/>
    </row>
    <row r="123" spans="1:21" ht="12.75" customHeight="1" thickTop="1" thickBot="1">
      <c r="A123" s="31"/>
      <c r="B123" s="32">
        <v>36</v>
      </c>
      <c r="C123" s="45">
        <v>5.72</v>
      </c>
      <c r="D123" s="46">
        <v>0.19800000000000001</v>
      </c>
      <c r="E123" s="34">
        <v>36</v>
      </c>
      <c r="F123" s="45">
        <v>4.8099999999999996</v>
      </c>
      <c r="G123" s="45">
        <v>0.28399999999999997</v>
      </c>
      <c r="H123" s="34">
        <v>36</v>
      </c>
      <c r="I123" s="45">
        <v>4.72</v>
      </c>
      <c r="J123" s="45">
        <v>0.26300000000000001</v>
      </c>
      <c r="K123" s="34">
        <v>36</v>
      </c>
      <c r="L123" s="45">
        <v>5</v>
      </c>
      <c r="M123" s="45">
        <v>0.34300000000000003</v>
      </c>
      <c r="N123" s="34">
        <v>40</v>
      </c>
      <c r="O123" s="45">
        <v>5.58</v>
      </c>
      <c r="P123" s="47">
        <v>0.16600000000000001</v>
      </c>
      <c r="Q123" s="19"/>
    </row>
    <row r="126" spans="1:21" ht="32.25" thickBot="1">
      <c r="A126" s="5" t="s">
        <v>169</v>
      </c>
      <c r="B126" s="5"/>
      <c r="C126" s="5"/>
      <c r="D126" s="5"/>
      <c r="E126" s="5"/>
      <c r="F126" s="5"/>
    </row>
    <row r="127" spans="1:21">
      <c r="A127" s="10" t="s">
        <v>171</v>
      </c>
    </row>
    <row r="129" spans="1:13" ht="18" customHeight="1" thickBot="1">
      <c r="A129" s="167" t="s">
        <v>170</v>
      </c>
      <c r="B129" s="167"/>
      <c r="C129" s="167"/>
      <c r="D129" s="167"/>
      <c r="E129" s="167"/>
    </row>
    <row r="130" spans="1:13" ht="15" customHeight="1" thickTop="1">
      <c r="A130" s="202" t="s">
        <v>86</v>
      </c>
      <c r="B130" s="163" t="s">
        <v>97</v>
      </c>
      <c r="C130" s="161"/>
      <c r="D130" s="174" t="s">
        <v>98</v>
      </c>
      <c r="E130" s="179"/>
      <c r="F130" s="164" t="s">
        <v>8</v>
      </c>
      <c r="G130" s="175"/>
    </row>
    <row r="131" spans="1:13" ht="15" customHeight="1" thickBot="1">
      <c r="A131" s="203"/>
      <c r="B131" s="12" t="s">
        <v>6</v>
      </c>
      <c r="C131" s="13" t="s">
        <v>7</v>
      </c>
      <c r="D131" s="13" t="s">
        <v>6</v>
      </c>
      <c r="E131" s="118" t="s">
        <v>7</v>
      </c>
      <c r="F131" s="117" t="s">
        <v>6</v>
      </c>
      <c r="G131" s="14" t="s">
        <v>7</v>
      </c>
    </row>
    <row r="132" spans="1:13" ht="15" customHeight="1" thickTop="1" thickBot="1">
      <c r="A132" s="39"/>
      <c r="B132" s="40">
        <v>2</v>
      </c>
      <c r="C132" s="66">
        <f>B132/F132</f>
        <v>0.5</v>
      </c>
      <c r="D132" s="42">
        <v>2</v>
      </c>
      <c r="E132" s="119">
        <f>D132/F132</f>
        <v>0.5</v>
      </c>
      <c r="F132" s="43">
        <v>4</v>
      </c>
      <c r="G132" s="67">
        <f>F132/F132</f>
        <v>1</v>
      </c>
    </row>
    <row r="135" spans="1:13" ht="32.25" thickBot="1">
      <c r="A135" s="5" t="s">
        <v>168</v>
      </c>
      <c r="B135" s="5"/>
      <c r="C135" s="5"/>
      <c r="D135" s="5"/>
      <c r="E135" s="5"/>
    </row>
    <row r="136" spans="1:13">
      <c r="A136" s="10" t="s">
        <v>99</v>
      </c>
    </row>
    <row r="137" spans="1:13" ht="18" customHeight="1" thickBot="1">
      <c r="A137" s="131" t="s">
        <v>100</v>
      </c>
      <c r="B137" s="131"/>
      <c r="C137" s="131"/>
      <c r="D137" s="131"/>
      <c r="E137" s="131"/>
      <c r="F137" s="131"/>
      <c r="G137" s="131"/>
      <c r="H137" s="131"/>
      <c r="I137" s="131"/>
    </row>
    <row r="138" spans="1:13" ht="15" customHeight="1" thickTop="1">
      <c r="A138" s="132"/>
      <c r="B138" s="157" t="s">
        <v>101</v>
      </c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80"/>
    </row>
    <row r="139" spans="1:13" ht="27.75" customHeight="1">
      <c r="A139" s="133"/>
      <c r="B139" s="151" t="s">
        <v>45</v>
      </c>
      <c r="C139" s="136"/>
      <c r="D139" s="136" t="s">
        <v>46</v>
      </c>
      <c r="E139" s="136"/>
      <c r="F139" s="136" t="s">
        <v>102</v>
      </c>
      <c r="G139" s="136"/>
      <c r="H139" s="136" t="s">
        <v>103</v>
      </c>
      <c r="I139" s="137"/>
      <c r="J139" s="148" t="s">
        <v>8</v>
      </c>
      <c r="K139" s="137"/>
      <c r="L139" s="148" t="s">
        <v>148</v>
      </c>
      <c r="M139" s="152"/>
    </row>
    <row r="140" spans="1:13" ht="15" customHeight="1" thickBot="1">
      <c r="A140" s="134"/>
      <c r="B140" s="6" t="s">
        <v>6</v>
      </c>
      <c r="C140" s="7" t="s">
        <v>7</v>
      </c>
      <c r="D140" s="7" t="s">
        <v>6</v>
      </c>
      <c r="E140" s="7" t="s">
        <v>7</v>
      </c>
      <c r="F140" s="7" t="s">
        <v>6</v>
      </c>
      <c r="G140" s="7" t="s">
        <v>7</v>
      </c>
      <c r="H140" s="7" t="s">
        <v>6</v>
      </c>
      <c r="I140" s="48" t="s">
        <v>7</v>
      </c>
      <c r="J140" s="24" t="s">
        <v>6</v>
      </c>
      <c r="K140" s="48" t="s">
        <v>7</v>
      </c>
      <c r="L140" s="24" t="s">
        <v>6</v>
      </c>
      <c r="M140" s="8" t="s">
        <v>7</v>
      </c>
    </row>
    <row r="141" spans="1:13" ht="15" customHeight="1" thickTop="1" thickBot="1">
      <c r="A141" s="31"/>
      <c r="B141" s="32">
        <v>1</v>
      </c>
      <c r="C141" s="33">
        <f>B141/J141</f>
        <v>0.5</v>
      </c>
      <c r="D141" s="34">
        <v>0</v>
      </c>
      <c r="E141" s="33">
        <f>D141/J141</f>
        <v>0</v>
      </c>
      <c r="F141" s="34">
        <v>1</v>
      </c>
      <c r="G141" s="33">
        <f>F141/J141</f>
        <v>0.5</v>
      </c>
      <c r="H141" s="34">
        <v>0</v>
      </c>
      <c r="I141" s="52">
        <f>H141/J141</f>
        <v>0</v>
      </c>
      <c r="J141" s="36">
        <v>2</v>
      </c>
      <c r="K141" s="52">
        <f>J141/H5</f>
        <v>4.4444444444444446E-2</v>
      </c>
      <c r="L141" s="36">
        <v>43</v>
      </c>
      <c r="M141" s="38">
        <f>L141/H5</f>
        <v>0.9555555555555556</v>
      </c>
    </row>
    <row r="146" spans="1:27" ht="18" customHeight="1" thickBot="1">
      <c r="A146" s="130" t="s">
        <v>104</v>
      </c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</row>
    <row r="147" spans="1:27" ht="35.25" customHeight="1" thickTop="1">
      <c r="A147" s="132"/>
      <c r="B147" s="157" t="s">
        <v>105</v>
      </c>
      <c r="C147" s="187"/>
      <c r="D147" s="184" t="s">
        <v>106</v>
      </c>
      <c r="E147" s="185"/>
      <c r="F147" s="184" t="s">
        <v>107</v>
      </c>
      <c r="G147" s="185"/>
      <c r="H147" s="184" t="s">
        <v>108</v>
      </c>
      <c r="I147" s="185"/>
      <c r="J147" s="184" t="s">
        <v>109</v>
      </c>
      <c r="K147" s="185"/>
      <c r="L147" s="184" t="s">
        <v>110</v>
      </c>
      <c r="M147" s="185"/>
      <c r="N147" s="184" t="s">
        <v>111</v>
      </c>
      <c r="O147" s="185"/>
      <c r="P147" s="184" t="s">
        <v>112</v>
      </c>
      <c r="Q147" s="185"/>
      <c r="R147" s="184" t="s">
        <v>113</v>
      </c>
      <c r="S147" s="185"/>
      <c r="T147" s="184" t="s">
        <v>17</v>
      </c>
      <c r="U147" s="185"/>
      <c r="V147" s="184" t="s">
        <v>114</v>
      </c>
      <c r="W147" s="185"/>
      <c r="X147" s="184" t="s">
        <v>18</v>
      </c>
      <c r="Y147" s="186"/>
      <c r="Z147" s="181" t="s">
        <v>8</v>
      </c>
      <c r="AA147" s="182"/>
    </row>
    <row r="148" spans="1:27" ht="15" customHeight="1">
      <c r="A148" s="143"/>
      <c r="B148" s="145" t="s">
        <v>85</v>
      </c>
      <c r="C148" s="146"/>
      <c r="D148" s="147" t="s">
        <v>15</v>
      </c>
      <c r="E148" s="148"/>
      <c r="F148" s="147" t="s">
        <v>15</v>
      </c>
      <c r="G148" s="148"/>
      <c r="H148" s="147" t="s">
        <v>15</v>
      </c>
      <c r="I148" s="148"/>
      <c r="J148" s="147" t="s">
        <v>15</v>
      </c>
      <c r="K148" s="148"/>
      <c r="L148" s="147" t="s">
        <v>15</v>
      </c>
      <c r="M148" s="148"/>
      <c r="N148" s="147" t="s">
        <v>15</v>
      </c>
      <c r="O148" s="148"/>
      <c r="P148" s="147" t="s">
        <v>15</v>
      </c>
      <c r="Q148" s="148"/>
      <c r="R148" s="147" t="s">
        <v>15</v>
      </c>
      <c r="S148" s="148"/>
      <c r="T148" s="147" t="s">
        <v>15</v>
      </c>
      <c r="U148" s="148"/>
      <c r="V148" s="147" t="s">
        <v>15</v>
      </c>
      <c r="W148" s="148"/>
      <c r="X148" s="147" t="s">
        <v>15</v>
      </c>
      <c r="Y148" s="192"/>
      <c r="Z148" s="183" t="s">
        <v>15</v>
      </c>
      <c r="AA148" s="155"/>
    </row>
    <row r="149" spans="1:27" ht="15" customHeight="1" thickBot="1">
      <c r="A149" s="144"/>
      <c r="B149" s="6" t="s">
        <v>6</v>
      </c>
      <c r="C149" s="7" t="s">
        <v>7</v>
      </c>
      <c r="D149" s="7" t="s">
        <v>6</v>
      </c>
      <c r="E149" s="7" t="s">
        <v>7</v>
      </c>
      <c r="F149" s="7" t="s">
        <v>6</v>
      </c>
      <c r="G149" s="7" t="s">
        <v>7</v>
      </c>
      <c r="H149" s="7" t="s">
        <v>6</v>
      </c>
      <c r="I149" s="7" t="s">
        <v>7</v>
      </c>
      <c r="J149" s="7" t="s">
        <v>6</v>
      </c>
      <c r="K149" s="7" t="s">
        <v>7</v>
      </c>
      <c r="L149" s="7" t="s">
        <v>6</v>
      </c>
      <c r="M149" s="7" t="s">
        <v>7</v>
      </c>
      <c r="N149" s="7" t="s">
        <v>6</v>
      </c>
      <c r="O149" s="7" t="s">
        <v>7</v>
      </c>
      <c r="P149" s="7" t="s">
        <v>6</v>
      </c>
      <c r="Q149" s="7" t="s">
        <v>7</v>
      </c>
      <c r="R149" s="7" t="s">
        <v>6</v>
      </c>
      <c r="S149" s="7" t="s">
        <v>7</v>
      </c>
      <c r="T149" s="7" t="s">
        <v>6</v>
      </c>
      <c r="U149" s="7" t="s">
        <v>7</v>
      </c>
      <c r="V149" s="7" t="s">
        <v>6</v>
      </c>
      <c r="W149" s="7" t="s">
        <v>7</v>
      </c>
      <c r="X149" s="7" t="s">
        <v>6</v>
      </c>
      <c r="Y149" s="48" t="s">
        <v>7</v>
      </c>
      <c r="Z149" s="24" t="s">
        <v>6</v>
      </c>
      <c r="AA149" s="8" t="s">
        <v>7</v>
      </c>
    </row>
    <row r="150" spans="1:27" ht="15" customHeight="1" thickTop="1" thickBot="1">
      <c r="A150" s="31"/>
      <c r="B150" s="32">
        <v>1</v>
      </c>
      <c r="C150" s="33">
        <f>B150/Z150</f>
        <v>0.5</v>
      </c>
      <c r="D150" s="34">
        <v>1</v>
      </c>
      <c r="E150" s="33">
        <f>D150/Z150</f>
        <v>0.5</v>
      </c>
      <c r="F150" s="34">
        <v>1</v>
      </c>
      <c r="G150" s="33">
        <f>F150/Z150</f>
        <v>0.5</v>
      </c>
      <c r="H150" s="34">
        <v>0</v>
      </c>
      <c r="I150" s="33">
        <f>H150/Z150</f>
        <v>0</v>
      </c>
      <c r="J150" s="34">
        <v>1</v>
      </c>
      <c r="K150" s="33">
        <f>J150/Z150</f>
        <v>0.5</v>
      </c>
      <c r="L150" s="34">
        <v>1</v>
      </c>
      <c r="M150" s="33">
        <f>L150/Z150</f>
        <v>0.5</v>
      </c>
      <c r="N150" s="34">
        <v>1</v>
      </c>
      <c r="O150" s="33">
        <f>N150/Z150</f>
        <v>0.5</v>
      </c>
      <c r="P150" s="34">
        <v>0</v>
      </c>
      <c r="Q150" s="33">
        <f>P150/Z150</f>
        <v>0</v>
      </c>
      <c r="R150" s="34">
        <v>0</v>
      </c>
      <c r="S150" s="33">
        <f>R150/Z150</f>
        <v>0</v>
      </c>
      <c r="T150" s="34">
        <v>1</v>
      </c>
      <c r="U150" s="33">
        <f>T150/Z150</f>
        <v>0.5</v>
      </c>
      <c r="V150" s="34">
        <v>1</v>
      </c>
      <c r="W150" s="33">
        <f>V150/Z150</f>
        <v>0.5</v>
      </c>
      <c r="X150" s="34">
        <v>0</v>
      </c>
      <c r="Y150" s="52">
        <f>X150/Z150</f>
        <v>0</v>
      </c>
      <c r="Z150" s="36">
        <v>2</v>
      </c>
      <c r="AA150" s="38">
        <f>Z150/H5</f>
        <v>4.4444444444444446E-2</v>
      </c>
    </row>
    <row r="154" spans="1:27" ht="21">
      <c r="A154" s="11" t="s">
        <v>115</v>
      </c>
    </row>
    <row r="155" spans="1:27">
      <c r="A155" s="10" t="s">
        <v>116</v>
      </c>
    </row>
    <row r="156" spans="1:27" ht="18" customHeight="1" thickBot="1">
      <c r="A156" s="131" t="s">
        <v>117</v>
      </c>
      <c r="B156" s="131"/>
      <c r="C156" s="131"/>
      <c r="D156" s="131"/>
      <c r="E156" s="131"/>
      <c r="F156" s="131"/>
      <c r="G156" s="131"/>
    </row>
    <row r="157" spans="1:27" ht="15" customHeight="1" thickTop="1">
      <c r="A157" s="132"/>
      <c r="B157" s="157" t="s">
        <v>118</v>
      </c>
      <c r="C157" s="158"/>
      <c r="D157" s="158"/>
      <c r="E157" s="158"/>
      <c r="F157" s="158"/>
      <c r="G157" s="158"/>
      <c r="H157" s="158"/>
      <c r="I157" s="158"/>
      <c r="J157" s="158"/>
      <c r="K157" s="180"/>
    </row>
    <row r="158" spans="1:27" ht="28.5" customHeight="1">
      <c r="A158" s="133"/>
      <c r="B158" s="151" t="s">
        <v>119</v>
      </c>
      <c r="C158" s="136"/>
      <c r="D158" s="136" t="s">
        <v>120</v>
      </c>
      <c r="E158" s="136"/>
      <c r="F158" s="136" t="s">
        <v>18</v>
      </c>
      <c r="G158" s="137"/>
      <c r="H158" s="148" t="s">
        <v>8</v>
      </c>
      <c r="I158" s="137"/>
      <c r="J158" s="148" t="s">
        <v>148</v>
      </c>
      <c r="K158" s="152"/>
    </row>
    <row r="159" spans="1:27" ht="15" customHeight="1" thickBot="1">
      <c r="A159" s="134"/>
      <c r="B159" s="6" t="s">
        <v>6</v>
      </c>
      <c r="C159" s="7" t="s">
        <v>7</v>
      </c>
      <c r="D159" s="7" t="s">
        <v>6</v>
      </c>
      <c r="E159" s="7" t="s">
        <v>7</v>
      </c>
      <c r="F159" s="7" t="s">
        <v>6</v>
      </c>
      <c r="G159" s="48" t="s">
        <v>7</v>
      </c>
      <c r="H159" s="24" t="s">
        <v>6</v>
      </c>
      <c r="I159" s="48" t="s">
        <v>7</v>
      </c>
      <c r="J159" s="24" t="s">
        <v>6</v>
      </c>
      <c r="K159" s="8" t="s">
        <v>7</v>
      </c>
    </row>
    <row r="160" spans="1:27" ht="15" customHeight="1" thickTop="1" thickBot="1">
      <c r="A160" s="31"/>
      <c r="B160" s="32">
        <v>2</v>
      </c>
      <c r="C160" s="33">
        <f>B160/H160</f>
        <v>1</v>
      </c>
      <c r="D160" s="34">
        <v>0</v>
      </c>
      <c r="E160" s="33">
        <f>D160/H160</f>
        <v>0</v>
      </c>
      <c r="F160" s="34">
        <v>0</v>
      </c>
      <c r="G160" s="52">
        <f>F160/H160</f>
        <v>0</v>
      </c>
      <c r="H160" s="36">
        <v>2</v>
      </c>
      <c r="I160" s="52">
        <f>H160/H5</f>
        <v>4.4444444444444446E-2</v>
      </c>
      <c r="J160" s="36">
        <v>43</v>
      </c>
      <c r="K160" s="38">
        <f>J160/H5</f>
        <v>0.9555555555555556</v>
      </c>
    </row>
    <row r="163" spans="1:17" ht="32.25" thickBot="1">
      <c r="A163" s="5" t="s">
        <v>121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5" spans="1:17" ht="18" customHeight="1" thickBot="1">
      <c r="A165" s="131" t="s">
        <v>122</v>
      </c>
      <c r="B165" s="131"/>
      <c r="C165" s="131"/>
      <c r="D165" s="131"/>
      <c r="E165" s="131"/>
      <c r="F165" s="131"/>
      <c r="G165" s="131"/>
      <c r="H165" s="131"/>
      <c r="I165" s="131"/>
    </row>
    <row r="166" spans="1:17" ht="15.75" customHeight="1" thickTop="1">
      <c r="A166" s="132"/>
      <c r="B166" s="157" t="s">
        <v>158</v>
      </c>
      <c r="C166" s="158"/>
      <c r="D166" s="158"/>
      <c r="E166" s="158"/>
      <c r="F166" s="158"/>
      <c r="G166" s="180"/>
      <c r="H166" s="181" t="s">
        <v>123</v>
      </c>
      <c r="I166" s="181"/>
      <c r="J166" s="181"/>
      <c r="K166" s="181"/>
      <c r="L166" s="181"/>
      <c r="M166" s="182"/>
    </row>
    <row r="167" spans="1:17" ht="15" customHeight="1">
      <c r="A167" s="133"/>
      <c r="B167" s="198" t="s">
        <v>124</v>
      </c>
      <c r="C167" s="199"/>
      <c r="D167" s="199" t="s">
        <v>85</v>
      </c>
      <c r="E167" s="199"/>
      <c r="F167" s="199" t="s">
        <v>8</v>
      </c>
      <c r="G167" s="206"/>
      <c r="H167" s="49" t="s">
        <v>124</v>
      </c>
      <c r="I167" s="50"/>
      <c r="J167" s="49" t="s">
        <v>85</v>
      </c>
      <c r="K167" s="51"/>
      <c r="L167" s="205" t="s">
        <v>8</v>
      </c>
      <c r="M167" s="206"/>
    </row>
    <row r="168" spans="1:17" ht="15" customHeight="1" thickBot="1">
      <c r="A168" s="134"/>
      <c r="B168" s="6" t="s">
        <v>6</v>
      </c>
      <c r="C168" s="7" t="s">
        <v>7</v>
      </c>
      <c r="D168" s="7" t="s">
        <v>6</v>
      </c>
      <c r="E168" s="7" t="s">
        <v>7</v>
      </c>
      <c r="F168" s="7" t="s">
        <v>6</v>
      </c>
      <c r="G168" s="8" t="s">
        <v>7</v>
      </c>
      <c r="H168" s="7" t="s">
        <v>6</v>
      </c>
      <c r="I168" s="7" t="s">
        <v>7</v>
      </c>
      <c r="J168" s="7" t="s">
        <v>6</v>
      </c>
      <c r="K168" s="48" t="s">
        <v>7</v>
      </c>
      <c r="L168" s="24" t="s">
        <v>6</v>
      </c>
      <c r="M168" s="8" t="s">
        <v>7</v>
      </c>
    </row>
    <row r="169" spans="1:17" ht="15" customHeight="1" thickTop="1" thickBot="1">
      <c r="A169" s="31"/>
      <c r="B169" s="32">
        <v>12</v>
      </c>
      <c r="C169" s="33">
        <f>B169/F169</f>
        <v>0.27272727272727271</v>
      </c>
      <c r="D169" s="34">
        <v>32</v>
      </c>
      <c r="E169" s="33">
        <f>D169/F169</f>
        <v>0.72727272727272729</v>
      </c>
      <c r="F169" s="34">
        <v>44</v>
      </c>
      <c r="G169" s="38">
        <f>F169/H5</f>
        <v>0.97777777777777775</v>
      </c>
      <c r="H169" s="34">
        <v>5</v>
      </c>
      <c r="I169" s="33">
        <f>H169/L169</f>
        <v>0.1111111111111111</v>
      </c>
      <c r="J169" s="34">
        <v>40</v>
      </c>
      <c r="K169" s="52">
        <f>J169/L169</f>
        <v>0.88888888888888884</v>
      </c>
      <c r="L169" s="36">
        <v>45</v>
      </c>
      <c r="M169" s="38">
        <f>L169/H5</f>
        <v>1</v>
      </c>
    </row>
    <row r="173" spans="1:17" ht="18" customHeight="1" thickBot="1">
      <c r="A173" s="130" t="s">
        <v>125</v>
      </c>
      <c r="B173" s="130"/>
      <c r="C173" s="130"/>
      <c r="D173" s="130"/>
      <c r="E173" s="130"/>
      <c r="F173" s="130"/>
      <c r="G173" s="130"/>
      <c r="H173" s="130"/>
      <c r="I173" s="130"/>
      <c r="J173" s="131"/>
      <c r="K173" s="131"/>
      <c r="L173" s="131"/>
      <c r="M173" s="131"/>
      <c r="N173" s="131"/>
      <c r="O173" s="131"/>
      <c r="P173" s="131"/>
      <c r="Q173" s="131"/>
    </row>
    <row r="174" spans="1:17" ht="15" customHeight="1" thickTop="1">
      <c r="A174" s="132"/>
      <c r="B174" s="157" t="s">
        <v>126</v>
      </c>
      <c r="C174" s="158"/>
      <c r="D174" s="158"/>
      <c r="E174" s="158"/>
      <c r="F174" s="158"/>
      <c r="G174" s="158"/>
      <c r="H174" s="158"/>
      <c r="I174" s="158"/>
      <c r="J174" s="207" t="s">
        <v>127</v>
      </c>
      <c r="K174" s="181"/>
      <c r="L174" s="181"/>
      <c r="M174" s="181"/>
      <c r="N174" s="181"/>
      <c r="O174" s="181"/>
      <c r="P174" s="181"/>
      <c r="Q174" s="182"/>
    </row>
    <row r="175" spans="1:17" ht="33" customHeight="1">
      <c r="A175" s="133"/>
      <c r="B175" s="151" t="s">
        <v>14</v>
      </c>
      <c r="C175" s="136"/>
      <c r="D175" s="136" t="s">
        <v>159</v>
      </c>
      <c r="E175" s="136"/>
      <c r="F175" s="136" t="s">
        <v>160</v>
      </c>
      <c r="G175" s="147"/>
      <c r="H175" s="136" t="s">
        <v>8</v>
      </c>
      <c r="I175" s="194"/>
      <c r="J175" s="221" t="s">
        <v>14</v>
      </c>
      <c r="K175" s="148"/>
      <c r="L175" s="147" t="s">
        <v>161</v>
      </c>
      <c r="M175" s="148"/>
      <c r="N175" s="136" t="s">
        <v>8</v>
      </c>
      <c r="O175" s="196"/>
      <c r="P175" s="148" t="s">
        <v>148</v>
      </c>
      <c r="Q175" s="194"/>
    </row>
    <row r="176" spans="1:17" ht="21" customHeight="1" thickBot="1">
      <c r="A176" s="134"/>
      <c r="B176" s="6" t="s">
        <v>6</v>
      </c>
      <c r="C176" s="7" t="s">
        <v>7</v>
      </c>
      <c r="D176" s="7" t="s">
        <v>6</v>
      </c>
      <c r="E176" s="7" t="s">
        <v>7</v>
      </c>
      <c r="F176" s="7" t="s">
        <v>6</v>
      </c>
      <c r="G176" s="53" t="s">
        <v>7</v>
      </c>
      <c r="H176" s="7" t="s">
        <v>6</v>
      </c>
      <c r="I176" s="9" t="s">
        <v>7</v>
      </c>
      <c r="J176" s="24" t="s">
        <v>6</v>
      </c>
      <c r="K176" s="7" t="s">
        <v>7</v>
      </c>
      <c r="L176" s="7" t="s">
        <v>6</v>
      </c>
      <c r="M176" s="7" t="s">
        <v>7</v>
      </c>
      <c r="N176" s="7" t="s">
        <v>6</v>
      </c>
      <c r="O176" s="120" t="s">
        <v>7</v>
      </c>
      <c r="P176" s="24" t="s">
        <v>6</v>
      </c>
      <c r="Q176" s="9" t="s">
        <v>7</v>
      </c>
    </row>
    <row r="177" spans="1:21" ht="15" customHeight="1" thickTop="1" thickBot="1">
      <c r="A177" s="31"/>
      <c r="B177" s="32">
        <v>18</v>
      </c>
      <c r="C177" s="33">
        <f>B177/H177</f>
        <v>0.4</v>
      </c>
      <c r="D177" s="34">
        <v>21</v>
      </c>
      <c r="E177" s="33">
        <f>D177/H177</f>
        <v>0.46666666666666667</v>
      </c>
      <c r="F177" s="34">
        <v>6</v>
      </c>
      <c r="G177" s="54">
        <f>F177/H177</f>
        <v>0.13333333333333333</v>
      </c>
      <c r="H177" s="34">
        <v>45</v>
      </c>
      <c r="I177" s="35">
        <f>H177/H5</f>
        <v>1</v>
      </c>
      <c r="J177" s="36">
        <v>10</v>
      </c>
      <c r="K177" s="33">
        <f>J177/N177</f>
        <v>0.37037037037037035</v>
      </c>
      <c r="L177" s="34">
        <v>17</v>
      </c>
      <c r="M177" s="33">
        <f>L177/N177</f>
        <v>0.62962962962962965</v>
      </c>
      <c r="N177" s="34">
        <v>27</v>
      </c>
      <c r="O177" s="116">
        <f>N177/H5</f>
        <v>0.6</v>
      </c>
      <c r="P177" s="36">
        <v>18</v>
      </c>
      <c r="Q177" s="35">
        <f>P177/H5</f>
        <v>0.4</v>
      </c>
    </row>
    <row r="181" spans="1:21" ht="18" customHeight="1" thickBot="1">
      <c r="A181" s="131" t="s">
        <v>128</v>
      </c>
      <c r="B181" s="131"/>
      <c r="C181" s="131"/>
      <c r="D181" s="131"/>
      <c r="E181" s="131"/>
      <c r="F181" s="131"/>
      <c r="G181" s="131"/>
      <c r="H181" s="131"/>
      <c r="I181" s="131"/>
    </row>
    <row r="182" spans="1:21" ht="27" customHeight="1" thickTop="1">
      <c r="A182" s="132"/>
      <c r="B182" s="157" t="s">
        <v>162</v>
      </c>
      <c r="C182" s="158"/>
      <c r="D182" s="158"/>
      <c r="E182" s="180"/>
      <c r="F182" s="181" t="s">
        <v>163</v>
      </c>
      <c r="G182" s="181"/>
      <c r="H182" s="181"/>
      <c r="I182" s="182"/>
      <c r="J182" s="181" t="s">
        <v>164</v>
      </c>
      <c r="K182" s="181"/>
      <c r="L182" s="181"/>
      <c r="M182" s="182"/>
      <c r="N182" s="181" t="s">
        <v>165</v>
      </c>
      <c r="O182" s="181"/>
      <c r="P182" s="181"/>
      <c r="Q182" s="182"/>
      <c r="R182" s="181" t="s">
        <v>166</v>
      </c>
      <c r="S182" s="181"/>
      <c r="T182" s="181"/>
      <c r="U182" s="182"/>
    </row>
    <row r="183" spans="1:21" ht="15" customHeight="1">
      <c r="A183" s="133"/>
      <c r="B183" s="208" t="s">
        <v>85</v>
      </c>
      <c r="C183" s="199"/>
      <c r="D183" s="147" t="s">
        <v>8</v>
      </c>
      <c r="E183" s="155"/>
      <c r="F183" s="205" t="s">
        <v>85</v>
      </c>
      <c r="G183" s="199"/>
      <c r="H183" s="147" t="s">
        <v>8</v>
      </c>
      <c r="I183" s="155"/>
      <c r="J183" s="205" t="s">
        <v>85</v>
      </c>
      <c r="K183" s="199"/>
      <c r="L183" s="147" t="s">
        <v>8</v>
      </c>
      <c r="M183" s="155"/>
      <c r="N183" s="205" t="s">
        <v>85</v>
      </c>
      <c r="O183" s="199"/>
      <c r="P183" s="147" t="s">
        <v>8</v>
      </c>
      <c r="Q183" s="155"/>
      <c r="R183" s="205" t="s">
        <v>85</v>
      </c>
      <c r="S183" s="199"/>
      <c r="T183" s="147" t="s">
        <v>8</v>
      </c>
      <c r="U183" s="155"/>
    </row>
    <row r="184" spans="1:21" ht="18.75" customHeight="1" thickBot="1">
      <c r="A184" s="134"/>
      <c r="B184" s="6" t="s">
        <v>6</v>
      </c>
      <c r="C184" s="53" t="s">
        <v>7</v>
      </c>
      <c r="D184" s="122" t="s">
        <v>6</v>
      </c>
      <c r="E184" s="7" t="s">
        <v>7</v>
      </c>
      <c r="F184" s="6" t="s">
        <v>6</v>
      </c>
      <c r="G184" s="53" t="s">
        <v>7</v>
      </c>
      <c r="H184" s="122" t="s">
        <v>6</v>
      </c>
      <c r="I184" s="7" t="s">
        <v>7</v>
      </c>
      <c r="J184" s="6" t="s">
        <v>6</v>
      </c>
      <c r="K184" s="53" t="s">
        <v>7</v>
      </c>
      <c r="L184" s="122" t="s">
        <v>6</v>
      </c>
      <c r="M184" s="7" t="s">
        <v>7</v>
      </c>
      <c r="N184" s="6" t="s">
        <v>6</v>
      </c>
      <c r="O184" s="53" t="s">
        <v>7</v>
      </c>
      <c r="P184" s="122" t="s">
        <v>6</v>
      </c>
      <c r="Q184" s="7" t="s">
        <v>7</v>
      </c>
      <c r="R184" s="6" t="s">
        <v>6</v>
      </c>
      <c r="S184" s="120" t="s">
        <v>7</v>
      </c>
      <c r="T184" s="121" t="s">
        <v>6</v>
      </c>
      <c r="U184" s="7" t="s">
        <v>7</v>
      </c>
    </row>
    <row r="185" spans="1:21" ht="15" customHeight="1" thickTop="1" thickBot="1">
      <c r="A185" s="31"/>
      <c r="B185" s="32">
        <v>19</v>
      </c>
      <c r="C185" s="33">
        <f>B185/D185</f>
        <v>0.45238095238095238</v>
      </c>
      <c r="D185" s="34">
        <v>42</v>
      </c>
      <c r="E185" s="35">
        <f>D185/H5</f>
        <v>0.93333333333333335</v>
      </c>
      <c r="F185" s="36">
        <v>2</v>
      </c>
      <c r="G185" s="33">
        <f>F185/H185</f>
        <v>4.7619047619047616E-2</v>
      </c>
      <c r="H185" s="34">
        <v>42</v>
      </c>
      <c r="I185" s="35">
        <f>H185/H5</f>
        <v>0.93333333333333335</v>
      </c>
      <c r="J185" s="36">
        <v>6</v>
      </c>
      <c r="K185" s="33">
        <f>J185/L185</f>
        <v>0.14285714285714285</v>
      </c>
      <c r="L185" s="34">
        <v>42</v>
      </c>
      <c r="M185" s="35">
        <f>L185/H5</f>
        <v>0.93333333333333335</v>
      </c>
      <c r="N185" s="36">
        <v>9</v>
      </c>
      <c r="O185" s="33">
        <f>N185/P185</f>
        <v>0.21428571428571427</v>
      </c>
      <c r="P185" s="34">
        <v>42</v>
      </c>
      <c r="Q185" s="35">
        <f>P185/H5</f>
        <v>0.93333333333333335</v>
      </c>
      <c r="R185" s="36">
        <v>13</v>
      </c>
      <c r="S185" s="33">
        <f>R185/T185</f>
        <v>0.30952380952380953</v>
      </c>
      <c r="T185" s="34">
        <v>42</v>
      </c>
      <c r="U185" s="35">
        <f>T185/H5</f>
        <v>0.93333333333333335</v>
      </c>
    </row>
    <row r="188" spans="1:21" ht="32.25" thickBot="1">
      <c r="A188" s="5" t="s">
        <v>129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90" spans="1:21" ht="18" customHeight="1" thickBot="1">
      <c r="A190" s="131" t="s">
        <v>130</v>
      </c>
      <c r="B190" s="131"/>
      <c r="C190" s="131"/>
      <c r="D190" s="131"/>
      <c r="E190" s="131"/>
      <c r="F190" s="131"/>
      <c r="G190" s="131"/>
      <c r="H190" s="131"/>
      <c r="I190" s="131"/>
    </row>
    <row r="191" spans="1:21" ht="15" customHeight="1" thickTop="1">
      <c r="A191" s="132"/>
      <c r="B191" s="140" t="s">
        <v>131</v>
      </c>
      <c r="C191" s="141"/>
      <c r="D191" s="141"/>
      <c r="E191" s="141"/>
      <c r="F191" s="141"/>
      <c r="G191" s="141"/>
      <c r="H191" s="141"/>
      <c r="I191" s="142"/>
    </row>
    <row r="192" spans="1:21" ht="15" customHeight="1">
      <c r="A192" s="133"/>
      <c r="B192" s="151" t="s">
        <v>132</v>
      </c>
      <c r="C192" s="136"/>
      <c r="D192" s="136" t="s">
        <v>133</v>
      </c>
      <c r="E192" s="136"/>
      <c r="F192" s="136" t="s">
        <v>134</v>
      </c>
      <c r="G192" s="136"/>
      <c r="H192" s="136" t="s">
        <v>135</v>
      </c>
      <c r="I192" s="152"/>
    </row>
    <row r="193" spans="1:13" ht="15" customHeight="1" thickBot="1">
      <c r="A193" s="134"/>
      <c r="B193" s="6" t="s">
        <v>6</v>
      </c>
      <c r="C193" s="7" t="s">
        <v>7</v>
      </c>
      <c r="D193" s="7" t="s">
        <v>6</v>
      </c>
      <c r="E193" s="7" t="s">
        <v>7</v>
      </c>
      <c r="F193" s="7" t="s">
        <v>6</v>
      </c>
      <c r="G193" s="7" t="s">
        <v>7</v>
      </c>
      <c r="H193" s="7" t="s">
        <v>6</v>
      </c>
      <c r="I193" s="8" t="s">
        <v>7</v>
      </c>
    </row>
    <row r="194" spans="1:13" ht="15" customHeight="1" thickTop="1" thickBot="1">
      <c r="A194" s="31"/>
      <c r="B194" s="32">
        <v>12</v>
      </c>
      <c r="C194" s="33" t="s">
        <v>7</v>
      </c>
      <c r="D194" s="34">
        <v>32</v>
      </c>
      <c r="E194" s="33">
        <f>D194/H5</f>
        <v>0.71111111111111114</v>
      </c>
      <c r="F194" s="34">
        <v>1</v>
      </c>
      <c r="G194" s="33">
        <f>F194/H5</f>
        <v>2.2222222222222223E-2</v>
      </c>
      <c r="H194" s="34">
        <v>0</v>
      </c>
      <c r="I194" s="33">
        <f>H194/H5</f>
        <v>0</v>
      </c>
    </row>
    <row r="197" spans="1:13" ht="15.75" thickBot="1">
      <c r="A197" s="215" t="s">
        <v>136</v>
      </c>
      <c r="B197" s="215"/>
      <c r="C197" s="215"/>
      <c r="D197" s="215"/>
      <c r="E197" s="215"/>
      <c r="F197" s="215"/>
      <c r="G197" s="215"/>
      <c r="H197" s="215"/>
      <c r="I197" s="215"/>
      <c r="J197" s="215"/>
      <c r="K197" s="215"/>
    </row>
    <row r="198" spans="1:13" ht="15.75" customHeight="1" thickTop="1">
      <c r="A198" s="216"/>
      <c r="B198" s="212" t="s">
        <v>137</v>
      </c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4"/>
    </row>
    <row r="199" spans="1:13" ht="38.25" customHeight="1">
      <c r="A199" s="217"/>
      <c r="B199" s="219" t="s">
        <v>138</v>
      </c>
      <c r="C199" s="220"/>
      <c r="D199" s="220" t="s">
        <v>139</v>
      </c>
      <c r="E199" s="220"/>
      <c r="F199" s="220" t="s">
        <v>140</v>
      </c>
      <c r="G199" s="220"/>
      <c r="H199" s="220" t="s">
        <v>141</v>
      </c>
      <c r="I199" s="220"/>
      <c r="J199" s="220" t="s">
        <v>142</v>
      </c>
      <c r="K199" s="220"/>
      <c r="L199" s="210" t="s">
        <v>8</v>
      </c>
      <c r="M199" s="211"/>
    </row>
    <row r="200" spans="1:13" ht="15.75" thickBot="1">
      <c r="A200" s="218"/>
      <c r="B200" s="20" t="s">
        <v>6</v>
      </c>
      <c r="C200" s="21" t="s">
        <v>7</v>
      </c>
      <c r="D200" s="21" t="s">
        <v>6</v>
      </c>
      <c r="E200" s="21" t="s">
        <v>7</v>
      </c>
      <c r="F200" s="21" t="s">
        <v>6</v>
      </c>
      <c r="G200" s="21" t="s">
        <v>7</v>
      </c>
      <c r="H200" s="21" t="s">
        <v>6</v>
      </c>
      <c r="I200" s="21" t="s">
        <v>7</v>
      </c>
      <c r="J200" s="21" t="s">
        <v>6</v>
      </c>
      <c r="K200" s="21" t="s">
        <v>7</v>
      </c>
      <c r="L200" s="60" t="s">
        <v>6</v>
      </c>
      <c r="M200" s="22" t="s">
        <v>7</v>
      </c>
    </row>
    <row r="201" spans="1:13" ht="16.5" thickTop="1" thickBot="1">
      <c r="A201" s="55"/>
      <c r="B201" s="56">
        <v>7</v>
      </c>
      <c r="C201" s="57">
        <f>B201/L201</f>
        <v>0.16279069767441862</v>
      </c>
      <c r="D201" s="58">
        <v>0</v>
      </c>
      <c r="E201" s="57">
        <f>D201/L201</f>
        <v>0</v>
      </c>
      <c r="F201" s="58">
        <v>3</v>
      </c>
      <c r="G201" s="57">
        <f>F201/L201</f>
        <v>6.9767441860465115E-2</v>
      </c>
      <c r="H201" s="58">
        <v>11</v>
      </c>
      <c r="I201" s="57">
        <f>H201/L201</f>
        <v>0.2558139534883721</v>
      </c>
      <c r="J201" s="58">
        <v>22</v>
      </c>
      <c r="K201" s="57">
        <f>J201/L201</f>
        <v>0.51162790697674421</v>
      </c>
      <c r="L201" s="61">
        <v>43</v>
      </c>
      <c r="M201" s="59">
        <f>L201/H5</f>
        <v>0.9555555555555556</v>
      </c>
    </row>
  </sheetData>
  <mergeCells count="249">
    <mergeCell ref="A157:A159"/>
    <mergeCell ref="B158:C158"/>
    <mergeCell ref="D158:E158"/>
    <mergeCell ref="F158:G158"/>
    <mergeCell ref="A174:A176"/>
    <mergeCell ref="B175:C175"/>
    <mergeCell ref="D175:E175"/>
    <mergeCell ref="F175:G175"/>
    <mergeCell ref="J73:K73"/>
    <mergeCell ref="P148:Q148"/>
    <mergeCell ref="X148:Y148"/>
    <mergeCell ref="L199:M199"/>
    <mergeCell ref="B198:M198"/>
    <mergeCell ref="F182:I182"/>
    <mergeCell ref="J182:M182"/>
    <mergeCell ref="J183:K183"/>
    <mergeCell ref="L183:M183"/>
    <mergeCell ref="N182:Q182"/>
    <mergeCell ref="N183:O183"/>
    <mergeCell ref="P183:Q183"/>
    <mergeCell ref="A197:K197"/>
    <mergeCell ref="A198:A200"/>
    <mergeCell ref="B199:C199"/>
    <mergeCell ref="D199:E199"/>
    <mergeCell ref="F199:G199"/>
    <mergeCell ref="H199:I199"/>
    <mergeCell ref="J199:K199"/>
    <mergeCell ref="J175:K175"/>
    <mergeCell ref="L175:M175"/>
    <mergeCell ref="H158:I158"/>
    <mergeCell ref="J158:K158"/>
    <mergeCell ref="B157:K157"/>
    <mergeCell ref="A156:G156"/>
    <mergeCell ref="A190:I190"/>
    <mergeCell ref="A191:A193"/>
    <mergeCell ref="B191:I191"/>
    <mergeCell ref="B192:C192"/>
    <mergeCell ref="D192:E192"/>
    <mergeCell ref="F192:G192"/>
    <mergeCell ref="H192:I192"/>
    <mergeCell ref="A11:B11"/>
    <mergeCell ref="H139:I139"/>
    <mergeCell ref="A137:I137"/>
    <mergeCell ref="A138:A140"/>
    <mergeCell ref="B139:C139"/>
    <mergeCell ref="D139:E139"/>
    <mergeCell ref="F139:G139"/>
    <mergeCell ref="A120:P120"/>
    <mergeCell ref="A121:A122"/>
    <mergeCell ref="B121:D121"/>
    <mergeCell ref="E121:G121"/>
    <mergeCell ref="H121:J121"/>
    <mergeCell ref="K121:M121"/>
    <mergeCell ref="N121:P121"/>
    <mergeCell ref="L111:M111"/>
    <mergeCell ref="P111:Q111"/>
    <mergeCell ref="F130:G130"/>
    <mergeCell ref="N56:O56"/>
    <mergeCell ref="P56:Q56"/>
    <mergeCell ref="B49:C49"/>
    <mergeCell ref="D49:E49"/>
    <mergeCell ref="F48:I48"/>
    <mergeCell ref="R182:U182"/>
    <mergeCell ref="R183:S183"/>
    <mergeCell ref="T183:U183"/>
    <mergeCell ref="F167:G167"/>
    <mergeCell ref="L167:M167"/>
    <mergeCell ref="H166:M166"/>
    <mergeCell ref="B166:G166"/>
    <mergeCell ref="B174:I174"/>
    <mergeCell ref="J174:Q174"/>
    <mergeCell ref="A173:Q173"/>
    <mergeCell ref="P175:Q175"/>
    <mergeCell ref="A181:I181"/>
    <mergeCell ref="A182:A184"/>
    <mergeCell ref="B183:C183"/>
    <mergeCell ref="D183:E183"/>
    <mergeCell ref="F183:G183"/>
    <mergeCell ref="H183:I183"/>
    <mergeCell ref="A146:Y146"/>
    <mergeCell ref="A147:A149"/>
    <mergeCell ref="N175:O175"/>
    <mergeCell ref="H175:I175"/>
    <mergeCell ref="B182:E182"/>
    <mergeCell ref="A110:S110"/>
    <mergeCell ref="J97:K97"/>
    <mergeCell ref="L97:M97"/>
    <mergeCell ref="N97:O97"/>
    <mergeCell ref="P97:Q97"/>
    <mergeCell ref="A103:M103"/>
    <mergeCell ref="A104:A106"/>
    <mergeCell ref="B105:C105"/>
    <mergeCell ref="A165:I165"/>
    <mergeCell ref="A166:A168"/>
    <mergeCell ref="B167:C167"/>
    <mergeCell ref="D167:E167"/>
    <mergeCell ref="R111:S111"/>
    <mergeCell ref="B112:C112"/>
    <mergeCell ref="D112:E112"/>
    <mergeCell ref="F112:G112"/>
    <mergeCell ref="H112:I112"/>
    <mergeCell ref="J112:K112"/>
    <mergeCell ref="L112:M112"/>
    <mergeCell ref="A111:A113"/>
    <mergeCell ref="A130:A131"/>
    <mergeCell ref="T89:U89"/>
    <mergeCell ref="D105:E105"/>
    <mergeCell ref="F105:G105"/>
    <mergeCell ref="N89:O89"/>
    <mergeCell ref="P89:Q89"/>
    <mergeCell ref="R89:S89"/>
    <mergeCell ref="A95:Q95"/>
    <mergeCell ref="A96:A98"/>
    <mergeCell ref="B97:C97"/>
    <mergeCell ref="D97:E97"/>
    <mergeCell ref="F97:G97"/>
    <mergeCell ref="H97:I97"/>
    <mergeCell ref="A88:A90"/>
    <mergeCell ref="B88:E88"/>
    <mergeCell ref="B89:C89"/>
    <mergeCell ref="D89:E89"/>
    <mergeCell ref="F89:G89"/>
    <mergeCell ref="H89:I89"/>
    <mergeCell ref="J89:K89"/>
    <mergeCell ref="L89:M89"/>
    <mergeCell ref="R97:S97"/>
    <mergeCell ref="A54:K54"/>
    <mergeCell ref="J56:K56"/>
    <mergeCell ref="L56:M56"/>
    <mergeCell ref="T97:U97"/>
    <mergeCell ref="B96:U96"/>
    <mergeCell ref="N105:O105"/>
    <mergeCell ref="B104:O104"/>
    <mergeCell ref="H81:I81"/>
    <mergeCell ref="J81:K81"/>
    <mergeCell ref="L81:M81"/>
    <mergeCell ref="H105:I105"/>
    <mergeCell ref="J105:K105"/>
    <mergeCell ref="L105:M105"/>
    <mergeCell ref="F88:U88"/>
    <mergeCell ref="A87:S87"/>
    <mergeCell ref="B55:Q55"/>
    <mergeCell ref="B56:C56"/>
    <mergeCell ref="A72:A74"/>
    <mergeCell ref="B73:C73"/>
    <mergeCell ref="D73:E73"/>
    <mergeCell ref="A55:A57"/>
    <mergeCell ref="D56:E56"/>
    <mergeCell ref="A63:E63"/>
    <mergeCell ref="A64:A66"/>
    <mergeCell ref="B64:E64"/>
    <mergeCell ref="B65:C65"/>
    <mergeCell ref="D65:E65"/>
    <mergeCell ref="F56:G56"/>
    <mergeCell ref="H56:I56"/>
    <mergeCell ref="A79:G79"/>
    <mergeCell ref="A80:A82"/>
    <mergeCell ref="B81:C81"/>
    <mergeCell ref="D81:E81"/>
    <mergeCell ref="F81:G81"/>
    <mergeCell ref="A71:E71"/>
    <mergeCell ref="B80:M80"/>
    <mergeCell ref="F73:G73"/>
    <mergeCell ref="H73:I73"/>
    <mergeCell ref="B72:K72"/>
    <mergeCell ref="Z147:AA147"/>
    <mergeCell ref="Z148:AA148"/>
    <mergeCell ref="B148:C148"/>
    <mergeCell ref="D148:E148"/>
    <mergeCell ref="F148:G148"/>
    <mergeCell ref="H148:I148"/>
    <mergeCell ref="J148:K148"/>
    <mergeCell ref="L148:M148"/>
    <mergeCell ref="V147:W147"/>
    <mergeCell ref="X147:Y147"/>
    <mergeCell ref="B147:C147"/>
    <mergeCell ref="D147:E147"/>
    <mergeCell ref="F147:G147"/>
    <mergeCell ref="H147:I147"/>
    <mergeCell ref="J147:K147"/>
    <mergeCell ref="L147:M147"/>
    <mergeCell ref="N147:O147"/>
    <mergeCell ref="P147:Q147"/>
    <mergeCell ref="T148:U148"/>
    <mergeCell ref="V148:W148"/>
    <mergeCell ref="R147:S147"/>
    <mergeCell ref="T147:U147"/>
    <mergeCell ref="R148:S148"/>
    <mergeCell ref="N148:O148"/>
    <mergeCell ref="T111:U111"/>
    <mergeCell ref="T112:U112"/>
    <mergeCell ref="N111:O111"/>
    <mergeCell ref="N112:O112"/>
    <mergeCell ref="P112:Q112"/>
    <mergeCell ref="R112:S112"/>
    <mergeCell ref="D130:E130"/>
    <mergeCell ref="B130:C130"/>
    <mergeCell ref="J139:K139"/>
    <mergeCell ref="L139:M139"/>
    <mergeCell ref="B138:M138"/>
    <mergeCell ref="B111:C111"/>
    <mergeCell ref="D111:E111"/>
    <mergeCell ref="F111:G111"/>
    <mergeCell ref="H111:I111"/>
    <mergeCell ref="J111:K111"/>
    <mergeCell ref="A129:E129"/>
    <mergeCell ref="N34:O34"/>
    <mergeCell ref="B33:O33"/>
    <mergeCell ref="N41:O41"/>
    <mergeCell ref="B48:E48"/>
    <mergeCell ref="B41:C41"/>
    <mergeCell ref="D41:E41"/>
    <mergeCell ref="J41:K41"/>
    <mergeCell ref="H41:I41"/>
    <mergeCell ref="F41:G41"/>
    <mergeCell ref="L41:M41"/>
    <mergeCell ref="A40:M40"/>
    <mergeCell ref="A41:A42"/>
    <mergeCell ref="A47:M47"/>
    <mergeCell ref="A48:A50"/>
    <mergeCell ref="F49:G49"/>
    <mergeCell ref="H49:I49"/>
    <mergeCell ref="J48:M48"/>
    <mergeCell ref="J49:K49"/>
    <mergeCell ref="L49:M49"/>
    <mergeCell ref="A32:I32"/>
    <mergeCell ref="A33:A35"/>
    <mergeCell ref="B34:C34"/>
    <mergeCell ref="D34:E34"/>
    <mergeCell ref="F34:G34"/>
    <mergeCell ref="H34:I34"/>
    <mergeCell ref="J34:K34"/>
    <mergeCell ref="L34:M34"/>
    <mergeCell ref="A1:R1"/>
    <mergeCell ref="A10:D10"/>
    <mergeCell ref="A24:K24"/>
    <mergeCell ref="A25:A26"/>
    <mergeCell ref="B25:C25"/>
    <mergeCell ref="D25:E25"/>
    <mergeCell ref="F25:G25"/>
    <mergeCell ref="H25:I25"/>
    <mergeCell ref="A16:G16"/>
    <mergeCell ref="A17:A19"/>
    <mergeCell ref="B17:G17"/>
    <mergeCell ref="B18:C18"/>
    <mergeCell ref="D18:E18"/>
    <mergeCell ref="F18:G18"/>
    <mergeCell ref="E10:E11"/>
    <mergeCell ref="C11:D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40"/>
  <sheetViews>
    <sheetView showGridLines="0" zoomScale="80" zoomScaleNormal="80" workbookViewId="0">
      <selection activeCell="L12" sqref="L12"/>
    </sheetView>
  </sheetViews>
  <sheetFormatPr defaultColWidth="11.42578125" defaultRowHeight="15"/>
  <sheetData>
    <row r="3" spans="1:25" ht="31.5">
      <c r="A3" s="103" t="s">
        <v>199</v>
      </c>
      <c r="B3" s="104"/>
      <c r="C3" s="104"/>
      <c r="D3" s="104"/>
      <c r="E3" s="104"/>
    </row>
    <row r="4" spans="1:25">
      <c r="A4" s="65"/>
      <c r="B4" s="105"/>
      <c r="C4" s="105"/>
      <c r="D4" s="105"/>
      <c r="E4" s="10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>
      <c r="B6" s="222"/>
      <c r="C6" s="222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>
      <c r="B7" s="65"/>
      <c r="C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>
      <c r="A8" s="65"/>
      <c r="B8" s="65"/>
      <c r="C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</row>
    <row r="9" spans="1:25">
      <c r="A9" s="65"/>
      <c r="B9" s="65"/>
      <c r="C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</row>
    <row r="10" spans="1:2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</row>
    <row r="11" spans="1:2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</row>
    <row r="12" spans="1:25" ht="15.7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</row>
    <row r="13" spans="1:25" ht="15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</row>
    <row r="14" spans="1:25" ht="15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</row>
    <row r="15" spans="1:2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</row>
    <row r="16" spans="1:2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</row>
    <row r="17" spans="1:2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</row>
    <row r="18" spans="1:2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</row>
    <row r="19" spans="1:2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</row>
    <row r="20" spans="1:25" ht="15.7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</row>
    <row r="21" spans="1: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</row>
    <row r="22" spans="1: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</row>
    <row r="23" spans="1: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</row>
    <row r="24" spans="1: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</row>
    <row r="25" spans="1: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</row>
    <row r="26" spans="1: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</row>
    <row r="27" spans="1:25" ht="15.7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</row>
    <row r="28" spans="1:25" ht="15.7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</row>
    <row r="29" spans="1: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</row>
    <row r="30" spans="1:2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</row>
    <row r="31" spans="1: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</row>
    <row r="32" spans="1: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</row>
    <row r="33" spans="1: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</row>
    <row r="34" spans="1:2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</row>
    <row r="35" spans="1:25" ht="15.7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</row>
    <row r="36" spans="1:25" ht="15.7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</row>
    <row r="37" spans="1: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</row>
    <row r="38" spans="1: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</row>
    <row r="39" spans="1: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</row>
    <row r="40" spans="1: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</row>
    <row r="41" spans="1: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</row>
    <row r="42" spans="1:25" ht="15.7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ht="15.7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</row>
    <row r="44" spans="1: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</row>
    <row r="45" spans="1: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</row>
    <row r="46" spans="1: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5" ht="15.75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</row>
    <row r="50" spans="1:25" ht="15.75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</row>
    <row r="51" spans="1:2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  <row r="52" spans="1: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</row>
    <row r="53" spans="1: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</row>
    <row r="54" spans="1: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</row>
    <row r="55" spans="1:25" ht="26.25">
      <c r="A55" s="103" t="s">
        <v>200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</row>
    <row r="56" spans="1:2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</row>
    <row r="57" spans="1:2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</row>
    <row r="58" spans="1:2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</row>
    <row r="59" spans="1:25" ht="15.7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</row>
    <row r="60" spans="1:25" ht="1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</row>
    <row r="61" spans="1:2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</row>
    <row r="62" spans="1:2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</row>
    <row r="63" spans="1:2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</row>
    <row r="64" spans="1:2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</row>
    <row r="65" spans="1:2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</row>
    <row r="66" spans="1:25" ht="15.7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</row>
    <row r="67" spans="1:25" ht="15.7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</row>
    <row r="68" spans="1:2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</row>
    <row r="69" spans="1:2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</row>
    <row r="70" spans="1:2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</row>
    <row r="71" spans="1:2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</row>
    <row r="72" spans="1:2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</row>
    <row r="73" spans="1:2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</row>
    <row r="74" spans="1:2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</row>
    <row r="75" spans="1:25" ht="26.25">
      <c r="A75" s="103" t="s">
        <v>25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</row>
    <row r="76" spans="1:25" ht="15.7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</row>
    <row r="78" spans="1:2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</row>
    <row r="79" spans="1:2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</row>
    <row r="80" spans="1:2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</row>
    <row r="81" spans="1:25" ht="15.75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</row>
    <row r="82" spans="1:25" ht="15.75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</row>
    <row r="83" spans="1:2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</row>
    <row r="84" spans="1:2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</row>
    <row r="85" spans="1:2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</row>
    <row r="86" spans="1:2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</row>
    <row r="87" spans="1:2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</row>
    <row r="88" spans="1:2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</row>
    <row r="89" spans="1:2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15.75" customHeight="1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</row>
    <row r="92" spans="1:25" ht="15.75" customHeight="1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</row>
    <row r="93" spans="1:2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</row>
    <row r="94" spans="1:2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</row>
    <row r="95" spans="1:2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</row>
    <row r="96" spans="1:2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</row>
    <row r="97" spans="1:2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</row>
    <row r="98" spans="1:2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</row>
    <row r="99" spans="1:2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</row>
    <row r="100" spans="1:25" ht="15.75" customHeight="1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</row>
    <row r="101" spans="1:2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</row>
    <row r="102" spans="1:2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</row>
    <row r="103" spans="1:2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</row>
    <row r="104" spans="1:2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</row>
    <row r="105" spans="1:2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</row>
    <row r="106" spans="1:25" ht="23.25">
      <c r="A106" s="106" t="s">
        <v>28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</row>
    <row r="107" spans="1:2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</row>
    <row r="108" spans="1:25" ht="15.75" customHeight="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</row>
    <row r="109" spans="1:25" ht="15.75" customHeight="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</row>
    <row r="110" spans="1:25" ht="15" customHeight="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</row>
    <row r="111" spans="1:2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</row>
    <row r="112" spans="1:2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</row>
    <row r="113" spans="1:2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</row>
    <row r="114" spans="1:2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</row>
    <row r="115" spans="1:2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</row>
    <row r="116" spans="1:2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</row>
    <row r="117" spans="1:25" ht="15.75" customHeight="1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</row>
    <row r="118" spans="1:25" ht="15.75" customHeight="1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</row>
    <row r="119" spans="1:2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</row>
    <row r="120" spans="1:2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</row>
    <row r="121" spans="1:2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</row>
    <row r="122" spans="1:2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</row>
    <row r="123" spans="1:2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</row>
    <row r="124" spans="1:2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</row>
    <row r="125" spans="1:25" ht="15.75" customHeight="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</row>
    <row r="126" spans="1:25" ht="15.75" customHeight="1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</row>
    <row r="127" spans="1:2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</row>
    <row r="128" spans="1:25" ht="15.75" customHeight="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</row>
    <row r="129" spans="1:25" ht="15.75" customHeight="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</row>
    <row r="130" spans="1:2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</row>
    <row r="131" spans="1:2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</row>
    <row r="132" spans="1:2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</row>
    <row r="133" spans="1:2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</row>
    <row r="134" spans="1:2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</row>
    <row r="135" spans="1:2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</row>
    <row r="136" spans="1:25" ht="15.75" customHeight="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</row>
    <row r="137" spans="1:25" ht="15.75" customHeight="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</row>
    <row r="138" spans="1:25" ht="15" customHeight="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</row>
    <row r="139" spans="1: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</row>
    <row r="140" spans="1: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</row>
    <row r="141" spans="1: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</row>
    <row r="142" spans="1: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</row>
    <row r="143" spans="1: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</row>
    <row r="144" spans="1: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</row>
    <row r="145" spans="1:25" ht="15.75" customHeight="1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</row>
    <row r="146" spans="1: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</row>
    <row r="147" spans="1: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</row>
    <row r="148" spans="1: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</row>
    <row r="149" spans="1: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</row>
    <row r="150" spans="1: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</row>
    <row r="151" spans="1: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</row>
    <row r="152" spans="1: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</row>
    <row r="153" spans="1:25" ht="15.75" customHeight="1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</row>
    <row r="154" spans="1:25" ht="15.75" customHeight="1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</row>
    <row r="155" spans="1:25" ht="15" customHeight="1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</row>
    <row r="156" spans="1: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</row>
    <row r="157" spans="1: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</row>
    <row r="158" spans="1: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</row>
    <row r="159" spans="1: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</row>
    <row r="160" spans="1:25" ht="15.75" customHeight="1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</row>
    <row r="161" spans="1:25" ht="15.75" customHeight="1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</row>
    <row r="162" spans="1:25" ht="15" customHeight="1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</row>
    <row r="163" spans="1: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</row>
    <row r="164" spans="1: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</row>
    <row r="165" spans="1: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</row>
    <row r="178" spans="1:21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</row>
    <row r="250" spans="1:20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</row>
    <row r="304" spans="1:1" ht="21">
      <c r="A304" s="107" t="s">
        <v>201</v>
      </c>
    </row>
    <row r="340" spans="1:1" ht="21">
      <c r="A340" s="107" t="s">
        <v>202</v>
      </c>
    </row>
  </sheetData>
  <mergeCells count="1">
    <mergeCell ref="B6:C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Fitxa tècnica</vt:lpstr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dcterms:created xsi:type="dcterms:W3CDTF">2016-03-15T09:15:44Z</dcterms:created>
  <dcterms:modified xsi:type="dcterms:W3CDTF">2016-11-21T09:56:24Z</dcterms:modified>
</cp:coreProperties>
</file>